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"/>
    </mc:Choice>
  </mc:AlternateContent>
  <bookViews>
    <workbookView xWindow="7200" yWindow="60" windowWidth="8100" windowHeight="9345" activeTab="4"/>
  </bookViews>
  <sheets>
    <sheet name="Menasha" sheetId="5" r:id="rId1"/>
    <sheet name="Neenah" sheetId="4" r:id="rId2"/>
    <sheet name="Omro" sheetId="6" r:id="rId3"/>
    <sheet name="Oshkosh" sheetId="2" r:id="rId4"/>
    <sheet name="Winneconne" sheetId="3" r:id="rId5"/>
  </sheets>
  <calcPr calcId="152511"/>
</workbook>
</file>

<file path=xl/calcChain.xml><?xml version="1.0" encoding="utf-8"?>
<calcChain xmlns="http://schemas.openxmlformats.org/spreadsheetml/2006/main">
  <c r="F201" i="4" l="1"/>
  <c r="L177" i="5"/>
  <c r="J177" i="5"/>
  <c r="H177" i="5"/>
  <c r="F177" i="5"/>
  <c r="D177" i="5"/>
  <c r="B177" i="5"/>
  <c r="L129" i="3"/>
  <c r="J129" i="3"/>
  <c r="H129" i="3"/>
  <c r="F129" i="3"/>
  <c r="D129" i="3"/>
  <c r="B129" i="3"/>
  <c r="B232" i="2"/>
  <c r="D84" i="3" l="1"/>
  <c r="E84" i="3" s="1"/>
  <c r="C84" i="3"/>
  <c r="C35" i="3"/>
  <c r="D35" i="3"/>
  <c r="E35" i="3"/>
  <c r="P35" i="3" s="1"/>
  <c r="I35" i="3"/>
  <c r="C153" i="2"/>
  <c r="D153" i="2"/>
  <c r="E153" i="2"/>
  <c r="P153" i="2" s="1"/>
  <c r="K153" i="2"/>
  <c r="C155" i="2"/>
  <c r="D155" i="2"/>
  <c r="E155" i="2"/>
  <c r="P155" i="2" s="1"/>
  <c r="K155" i="2"/>
  <c r="C64" i="4"/>
  <c r="D64" i="4" s="1"/>
  <c r="E64" i="4" s="1"/>
  <c r="C54" i="4"/>
  <c r="D54" i="4"/>
  <c r="E54" i="4" s="1"/>
  <c r="P54" i="4" s="1"/>
  <c r="C110" i="6"/>
  <c r="D110" i="6" s="1"/>
  <c r="E110" i="6" s="1"/>
  <c r="D16" i="6"/>
  <c r="E16" i="6" s="1"/>
  <c r="E21" i="6"/>
  <c r="P21" i="6" s="1"/>
  <c r="D21" i="6"/>
  <c r="P84" i="3" l="1"/>
  <c r="K84" i="3"/>
  <c r="P64" i="4"/>
  <c r="I64" i="4"/>
  <c r="I54" i="4"/>
  <c r="P110" i="6"/>
  <c r="K110" i="6"/>
  <c r="H16" i="6"/>
  <c r="P16" i="6"/>
  <c r="I21" i="6"/>
  <c r="F163" i="5"/>
  <c r="F187" i="4"/>
  <c r="B113" i="3"/>
  <c r="C110" i="3" s="1"/>
  <c r="B216" i="2"/>
  <c r="C141" i="2" s="1"/>
  <c r="B115" i="6"/>
  <c r="B185" i="4"/>
  <c r="B161" i="5"/>
  <c r="P114" i="6"/>
  <c r="C72" i="3" l="1"/>
  <c r="C32" i="3"/>
  <c r="C55" i="3"/>
  <c r="C22" i="3"/>
  <c r="C107" i="3"/>
  <c r="C25" i="3"/>
  <c r="C69" i="3"/>
  <c r="C77" i="3"/>
  <c r="C71" i="3"/>
  <c r="C94" i="3"/>
  <c r="C28" i="3"/>
  <c r="C30" i="3"/>
  <c r="C45" i="3"/>
  <c r="C76" i="3"/>
  <c r="C189" i="2"/>
  <c r="C188" i="2"/>
  <c r="C209" i="2"/>
  <c r="C162" i="2"/>
  <c r="C125" i="2"/>
  <c r="C130" i="2"/>
  <c r="C143" i="2"/>
  <c r="C103" i="2"/>
  <c r="C175" i="2"/>
  <c r="C97" i="2"/>
  <c r="C30" i="2"/>
  <c r="C202" i="2"/>
  <c r="C135" i="2"/>
  <c r="C120" i="2"/>
  <c r="C82" i="2"/>
  <c r="C70" i="2"/>
  <c r="C167" i="2"/>
  <c r="C194" i="2"/>
  <c r="C195" i="2"/>
  <c r="C140" i="2"/>
  <c r="C127" i="2"/>
  <c r="C106" i="2"/>
  <c r="C59" i="2"/>
  <c r="C90" i="2"/>
  <c r="C199" i="2"/>
  <c r="C40" i="2"/>
  <c r="C99" i="2"/>
  <c r="C148" i="2"/>
  <c r="C42" i="2"/>
  <c r="C192" i="2"/>
  <c r="C36" i="2"/>
  <c r="C75" i="2"/>
  <c r="C94" i="2"/>
  <c r="C109" i="2"/>
  <c r="C111" i="2"/>
  <c r="C22" i="2"/>
  <c r="C151" i="2"/>
  <c r="C182" i="2"/>
  <c r="C43" i="2"/>
  <c r="C126" i="2"/>
  <c r="C205" i="2"/>
  <c r="C212" i="2"/>
  <c r="C164" i="2"/>
  <c r="C41" i="2"/>
  <c r="C32" i="2"/>
  <c r="C165" i="2"/>
  <c r="C122" i="2"/>
  <c r="C116" i="2"/>
  <c r="C25" i="2"/>
  <c r="C163" i="2"/>
  <c r="C177" i="2"/>
  <c r="C105" i="2"/>
  <c r="C206" i="2"/>
  <c r="C17" i="2"/>
  <c r="C101" i="2"/>
  <c r="C159" i="2"/>
  <c r="C68" i="2"/>
  <c r="C201" i="2"/>
  <c r="C67" i="2"/>
  <c r="C173" i="2"/>
  <c r="C19" i="2"/>
  <c r="C168" i="2"/>
  <c r="C157" i="2"/>
  <c r="C79" i="2"/>
  <c r="C132" i="2"/>
  <c r="C145" i="2"/>
  <c r="C117" i="2"/>
  <c r="C78" i="2"/>
  <c r="C146" i="2"/>
  <c r="C137" i="2"/>
  <c r="C74" i="2"/>
  <c r="C149" i="2"/>
  <c r="C98" i="2"/>
  <c r="C119" i="2"/>
  <c r="C142" i="2"/>
  <c r="C93" i="2"/>
  <c r="C129" i="2"/>
  <c r="C183" i="2"/>
  <c r="C39" i="2"/>
  <c r="C88" i="2"/>
  <c r="C29" i="2"/>
  <c r="C186" i="2"/>
  <c r="C196" i="2"/>
  <c r="C114" i="2"/>
  <c r="C76" i="2"/>
  <c r="C66" i="2"/>
  <c r="C86" i="2"/>
  <c r="C27" i="2"/>
  <c r="C54" i="2"/>
  <c r="C104" i="2"/>
  <c r="C191" i="2"/>
  <c r="C45" i="2"/>
  <c r="C181" i="2"/>
  <c r="C128" i="2"/>
  <c r="C160" i="2"/>
  <c r="C184" i="2"/>
  <c r="C190" i="2"/>
  <c r="C166" i="2"/>
  <c r="C112" i="2"/>
  <c r="C80" i="2"/>
  <c r="C110" i="2"/>
  <c r="C14" i="2"/>
  <c r="C208" i="2"/>
  <c r="C47" i="2"/>
  <c r="C158" i="2"/>
  <c r="C57" i="2"/>
  <c r="C187" i="2"/>
  <c r="C216" i="2"/>
  <c r="C121" i="2"/>
  <c r="C63" i="2"/>
  <c r="C198" i="2"/>
  <c r="C174" i="2"/>
  <c r="C24" i="2"/>
  <c r="C89" i="2"/>
  <c r="C60" i="2"/>
  <c r="C13" i="2"/>
  <c r="C50" i="2"/>
  <c r="C20" i="2"/>
  <c r="C102" i="2"/>
  <c r="C123" i="2"/>
  <c r="C37" i="2"/>
  <c r="C138" i="2"/>
  <c r="C12" i="2"/>
  <c r="C152" i="2"/>
  <c r="C53" i="2"/>
  <c r="C161" i="2"/>
  <c r="C84" i="2"/>
  <c r="C65" i="2"/>
  <c r="C133" i="2"/>
  <c r="C200" i="2"/>
  <c r="C154" i="2"/>
  <c r="C92" i="2"/>
  <c r="C83" i="2"/>
  <c r="C113" i="2"/>
  <c r="C35" i="2"/>
  <c r="C124" i="2"/>
  <c r="C91" i="2"/>
  <c r="C131" i="2"/>
  <c r="C61" i="2"/>
  <c r="C58" i="2"/>
  <c r="C204" i="2"/>
  <c r="C203" i="2"/>
  <c r="C52" i="2"/>
  <c r="C96" i="2"/>
  <c r="C171" i="2"/>
  <c r="C193" i="2"/>
  <c r="C81" i="2"/>
  <c r="C15" i="2"/>
  <c r="C85" i="2"/>
  <c r="C64" i="2"/>
  <c r="C72" i="2"/>
  <c r="C211" i="2"/>
  <c r="C73" i="2"/>
  <c r="C178" i="2"/>
  <c r="C55" i="2"/>
  <c r="C48" i="2"/>
  <c r="C172" i="2"/>
  <c r="C34" i="2"/>
  <c r="C147" i="2"/>
  <c r="C77" i="2"/>
  <c r="C33" i="2"/>
  <c r="C28" i="2"/>
  <c r="C118" i="2"/>
  <c r="C180" i="2"/>
  <c r="C134" i="2"/>
  <c r="C49" i="2"/>
  <c r="C179" i="2"/>
  <c r="C44" i="2"/>
  <c r="B219" i="2"/>
  <c r="D141" i="2" s="1"/>
  <c r="E141" i="2" s="1"/>
  <c r="C95" i="2"/>
  <c r="C38" i="2"/>
  <c r="C170" i="2"/>
  <c r="C56" i="2"/>
  <c r="D56" i="2" s="1"/>
  <c r="E56" i="2" s="1"/>
  <c r="C176" i="2"/>
  <c r="C185" i="2"/>
  <c r="C108" i="2"/>
  <c r="C31" i="2"/>
  <c r="D31" i="2" s="1"/>
  <c r="E31" i="2" s="1"/>
  <c r="P31" i="2" s="1"/>
  <c r="C136" i="2"/>
  <c r="C18" i="2"/>
  <c r="C115" i="2"/>
  <c r="C214" i="2"/>
  <c r="D214" i="2" s="1"/>
  <c r="E214" i="2" s="1"/>
  <c r="N214" i="2" s="1"/>
  <c r="C21" i="2"/>
  <c r="C100" i="2"/>
  <c r="C26" i="2"/>
  <c r="C139" i="2"/>
  <c r="C197" i="2"/>
  <c r="C23" i="2"/>
  <c r="C156" i="2"/>
  <c r="C62" i="2"/>
  <c r="C150" i="2"/>
  <c r="C144" i="2"/>
  <c r="C16" i="2"/>
  <c r="C87" i="2"/>
  <c r="C51" i="2"/>
  <c r="C210" i="2"/>
  <c r="C213" i="2"/>
  <c r="C46" i="2"/>
  <c r="C169" i="2"/>
  <c r="C107" i="2"/>
  <c r="C207" i="2"/>
  <c r="C69" i="2"/>
  <c r="C71" i="2"/>
  <c r="C50" i="6"/>
  <c r="C49" i="6"/>
  <c r="C57" i="6"/>
  <c r="C19" i="6"/>
  <c r="C111" i="6"/>
  <c r="C84" i="6"/>
  <c r="C90" i="6"/>
  <c r="C74" i="6"/>
  <c r="C98" i="6"/>
  <c r="C82" i="6"/>
  <c r="C67" i="6"/>
  <c r="C42" i="6"/>
  <c r="C83" i="6"/>
  <c r="C38" i="6"/>
  <c r="C80" i="6"/>
  <c r="C68" i="6"/>
  <c r="C79" i="6"/>
  <c r="C88" i="6"/>
  <c r="C102" i="6"/>
  <c r="C32" i="6"/>
  <c r="C106" i="6"/>
  <c r="C75" i="6"/>
  <c r="C59" i="6"/>
  <c r="C63" i="6"/>
  <c r="C48" i="6"/>
  <c r="C73" i="6"/>
  <c r="C15" i="6"/>
  <c r="C22" i="6"/>
  <c r="C66" i="6"/>
  <c r="C96" i="6"/>
  <c r="C103" i="6"/>
  <c r="C39" i="6"/>
  <c r="C34" i="6"/>
  <c r="C62" i="6"/>
  <c r="C13" i="6"/>
  <c r="C95" i="6"/>
  <c r="C78" i="6"/>
  <c r="C55" i="6"/>
  <c r="C85" i="6"/>
  <c r="C41" i="6"/>
  <c r="C47" i="6"/>
  <c r="C23" i="6"/>
  <c r="B118" i="6"/>
  <c r="D85" i="6" s="1"/>
  <c r="E85" i="6" s="1"/>
  <c r="C56" i="6"/>
  <c r="C71" i="6"/>
  <c r="C12" i="6"/>
  <c r="C51" i="6"/>
  <c r="C92" i="6"/>
  <c r="C87" i="6"/>
  <c r="C91" i="6"/>
  <c r="C46" i="6"/>
  <c r="C13" i="4"/>
  <c r="C34" i="4"/>
  <c r="C74" i="4"/>
  <c r="C35" i="4"/>
  <c r="C86" i="4"/>
  <c r="C48" i="4"/>
  <c r="C44" i="4"/>
  <c r="C97" i="4"/>
  <c r="C60" i="4"/>
  <c r="C58" i="4"/>
  <c r="C109" i="4"/>
  <c r="C113" i="4"/>
  <c r="C134" i="4"/>
  <c r="C167" i="4"/>
  <c r="C171" i="4"/>
  <c r="C55" i="4"/>
  <c r="C28" i="4"/>
  <c r="C30" i="4"/>
  <c r="C39" i="4"/>
  <c r="C56" i="4"/>
  <c r="C62" i="4"/>
  <c r="C185" i="4"/>
  <c r="C92" i="4"/>
  <c r="C149" i="4"/>
  <c r="C132" i="4"/>
  <c r="C88" i="4"/>
  <c r="C73" i="4"/>
  <c r="C19" i="4"/>
  <c r="C122" i="4"/>
  <c r="C52" i="4"/>
  <c r="C84" i="4"/>
  <c r="C126" i="4"/>
  <c r="C41" i="4"/>
  <c r="B188" i="4"/>
  <c r="C75" i="4"/>
  <c r="C142" i="4"/>
  <c r="C42" i="4"/>
  <c r="C136" i="4"/>
  <c r="D136" i="4" s="1"/>
  <c r="E136" i="4" s="1"/>
  <c r="K136" i="4" s="1"/>
  <c r="C125" i="4"/>
  <c r="C98" i="4"/>
  <c r="C108" i="4"/>
  <c r="C31" i="4"/>
  <c r="D31" i="4" s="1"/>
  <c r="E31" i="4" s="1"/>
  <c r="P31" i="4" s="1"/>
  <c r="C71" i="4"/>
  <c r="C177" i="4"/>
  <c r="C110" i="4"/>
  <c r="C119" i="4"/>
  <c r="D119" i="4" s="1"/>
  <c r="E119" i="4" s="1"/>
  <c r="C93" i="4"/>
  <c r="C96" i="4"/>
  <c r="C170" i="4"/>
  <c r="C91" i="4"/>
  <c r="D91" i="4" s="1"/>
  <c r="E91" i="4" s="1"/>
  <c r="I91" i="4" s="1"/>
  <c r="C120" i="4"/>
  <c r="C150" i="4"/>
  <c r="C77" i="4"/>
  <c r="C133" i="4"/>
  <c r="D133" i="4" s="1"/>
  <c r="E133" i="4" s="1"/>
  <c r="P133" i="4" s="1"/>
  <c r="C105" i="4"/>
  <c r="C27" i="4"/>
  <c r="C24" i="4"/>
  <c r="C164" i="4"/>
  <c r="D164" i="4" s="1"/>
  <c r="E164" i="4" s="1"/>
  <c r="L164" i="4" s="1"/>
  <c r="C14" i="4"/>
  <c r="C161" i="4"/>
  <c r="C135" i="4"/>
  <c r="C111" i="4"/>
  <c r="D111" i="4" s="1"/>
  <c r="E111" i="4" s="1"/>
  <c r="F111" i="4" s="1"/>
  <c r="C147" i="4"/>
  <c r="C49" i="4"/>
  <c r="C166" i="4"/>
  <c r="C12" i="4"/>
  <c r="D12" i="4" s="1"/>
  <c r="E12" i="4" s="1"/>
  <c r="H12" i="4" s="1"/>
  <c r="C95" i="4"/>
  <c r="C159" i="4"/>
  <c r="C176" i="4"/>
  <c r="C96" i="5"/>
  <c r="C158" i="5"/>
  <c r="C137" i="5"/>
  <c r="C94" i="5"/>
  <c r="C139" i="5"/>
  <c r="C37" i="5"/>
  <c r="C121" i="5"/>
  <c r="C67" i="5"/>
  <c r="C18" i="5"/>
  <c r="C62" i="5"/>
  <c r="C78" i="5"/>
  <c r="C145" i="5"/>
  <c r="C31" i="5"/>
  <c r="C142" i="5"/>
  <c r="C55" i="5"/>
  <c r="C104" i="5"/>
  <c r="C126" i="5"/>
  <c r="C45" i="5"/>
  <c r="C100" i="5"/>
  <c r="C115" i="5"/>
  <c r="C77" i="5"/>
  <c r="C35" i="5"/>
  <c r="C75" i="5"/>
  <c r="C108" i="5"/>
  <c r="C102" i="5"/>
  <c r="C110" i="5"/>
  <c r="C61" i="5"/>
  <c r="C71" i="5"/>
  <c r="C114" i="5"/>
  <c r="C69" i="5"/>
  <c r="C56" i="5"/>
  <c r="C86" i="5"/>
  <c r="C93" i="5"/>
  <c r="C134" i="5"/>
  <c r="C30" i="5"/>
  <c r="B164" i="5"/>
  <c r="D145" i="5" s="1"/>
  <c r="E145" i="5" s="1"/>
  <c r="C92" i="5"/>
  <c r="C51" i="5"/>
  <c r="C97" i="5"/>
  <c r="C74" i="5"/>
  <c r="D74" i="5" s="1"/>
  <c r="E74" i="5" s="1"/>
  <c r="C50" i="5"/>
  <c r="C40" i="5"/>
  <c r="C138" i="5"/>
  <c r="C66" i="5"/>
  <c r="D66" i="5" s="1"/>
  <c r="E66" i="5" s="1"/>
  <c r="P66" i="5" s="1"/>
  <c r="C90" i="5"/>
  <c r="C103" i="5"/>
  <c r="C88" i="5"/>
  <c r="C14" i="5"/>
  <c r="D14" i="5" s="1"/>
  <c r="E14" i="5" s="1"/>
  <c r="P14" i="5" s="1"/>
  <c r="C140" i="5"/>
  <c r="C117" i="5"/>
  <c r="C39" i="5"/>
  <c r="C118" i="5"/>
  <c r="D118" i="5" s="1"/>
  <c r="E118" i="5" s="1"/>
  <c r="C46" i="5"/>
  <c r="C85" i="5"/>
  <c r="C13" i="5"/>
  <c r="C52" i="5"/>
  <c r="D52" i="5" s="1"/>
  <c r="E52" i="5" s="1"/>
  <c r="C26" i="5"/>
  <c r="C25" i="5"/>
  <c r="C28" i="5"/>
  <c r="C34" i="5"/>
  <c r="D34" i="5" s="1"/>
  <c r="E34" i="5" s="1"/>
  <c r="P34" i="5" s="1"/>
  <c r="C113" i="5"/>
  <c r="C64" i="5"/>
  <c r="C44" i="5"/>
  <c r="C65" i="5"/>
  <c r="D65" i="5" s="1"/>
  <c r="E65" i="5" s="1"/>
  <c r="C157" i="5"/>
  <c r="C151" i="5"/>
  <c r="C93" i="3"/>
  <c r="C85" i="3"/>
  <c r="C68" i="3"/>
  <c r="C82" i="3"/>
  <c r="C54" i="3"/>
  <c r="C78" i="3"/>
  <c r="C70" i="3"/>
  <c r="C12" i="3"/>
  <c r="C50" i="3"/>
  <c r="C39" i="3"/>
  <c r="C66" i="3"/>
  <c r="C104" i="3"/>
  <c r="C27" i="3"/>
  <c r="C96" i="3"/>
  <c r="C33" i="3"/>
  <c r="C90" i="3"/>
  <c r="C67" i="3"/>
  <c r="C59" i="3"/>
  <c r="C38" i="3"/>
  <c r="C44" i="3"/>
  <c r="C74" i="3"/>
  <c r="C13" i="3"/>
  <c r="C56" i="3"/>
  <c r="C79" i="3"/>
  <c r="C34" i="3"/>
  <c r="C105" i="3"/>
  <c r="C15" i="3"/>
  <c r="C20" i="3"/>
  <c r="C65" i="3"/>
  <c r="C100" i="3"/>
  <c r="C113" i="3"/>
  <c r="C53" i="3"/>
  <c r="C51" i="3"/>
  <c r="C87" i="3"/>
  <c r="C98" i="3"/>
  <c r="C109" i="3"/>
  <c r="C80" i="3"/>
  <c r="C75" i="3"/>
  <c r="C19" i="3"/>
  <c r="C40" i="3"/>
  <c r="C42" i="3"/>
  <c r="C41" i="3"/>
  <c r="C108" i="3"/>
  <c r="C20" i="6"/>
  <c r="C44" i="6"/>
  <c r="C72" i="6"/>
  <c r="C45" i="6"/>
  <c r="C54" i="6"/>
  <c r="C33" i="6"/>
  <c r="C61" i="6"/>
  <c r="C29" i="6"/>
  <c r="C52" i="6"/>
  <c r="C64" i="6"/>
  <c r="C65" i="6"/>
  <c r="C86" i="6"/>
  <c r="C113" i="6"/>
  <c r="C17" i="6"/>
  <c r="C107" i="6"/>
  <c r="C40" i="6"/>
  <c r="C59" i="4"/>
  <c r="C20" i="4"/>
  <c r="C102" i="4"/>
  <c r="C139" i="4"/>
  <c r="C131" i="4"/>
  <c r="C33" i="4"/>
  <c r="C158" i="4"/>
  <c r="C45" i="4"/>
  <c r="C148" i="4"/>
  <c r="C76" i="4"/>
  <c r="C168" i="4"/>
  <c r="C26" i="4"/>
  <c r="C144" i="4"/>
  <c r="C15" i="4"/>
  <c r="C123" i="4"/>
  <c r="C173" i="4"/>
  <c r="C51" i="4"/>
  <c r="C156" i="4"/>
  <c r="C172" i="4"/>
  <c r="C25" i="4"/>
  <c r="C38" i="4"/>
  <c r="C94" i="4"/>
  <c r="C70" i="4"/>
  <c r="C124" i="4"/>
  <c r="C80" i="4"/>
  <c r="C179" i="4"/>
  <c r="C40" i="4"/>
  <c r="C153" i="4"/>
  <c r="C106" i="4"/>
  <c r="C154" i="4"/>
  <c r="C63" i="4"/>
  <c r="C182" i="4"/>
  <c r="C181" i="4"/>
  <c r="C23" i="4"/>
  <c r="C165" i="4"/>
  <c r="C50" i="4"/>
  <c r="C127" i="4"/>
  <c r="D127" i="4" s="1"/>
  <c r="E127" i="4" s="1"/>
  <c r="C128" i="4"/>
  <c r="C67" i="4"/>
  <c r="C114" i="4"/>
  <c r="C163" i="4"/>
  <c r="C157" i="4"/>
  <c r="C138" i="4"/>
  <c r="C65" i="4"/>
  <c r="C87" i="4"/>
  <c r="D87" i="4" s="1"/>
  <c r="E87" i="4" s="1"/>
  <c r="C43" i="4"/>
  <c r="C83" i="4"/>
  <c r="C112" i="4"/>
  <c r="C81" i="4"/>
  <c r="C178" i="4"/>
  <c r="C174" i="4"/>
  <c r="C16" i="4"/>
  <c r="C175" i="4"/>
  <c r="C151" i="4"/>
  <c r="C36" i="4"/>
  <c r="C143" i="4"/>
  <c r="C22" i="4"/>
  <c r="C46" i="4"/>
  <c r="C37" i="4"/>
  <c r="C180" i="4"/>
  <c r="C141" i="4"/>
  <c r="C107" i="4"/>
  <c r="C117" i="4"/>
  <c r="C69" i="4"/>
  <c r="C183" i="4"/>
  <c r="C61" i="4"/>
  <c r="C146" i="4"/>
  <c r="C18" i="4"/>
  <c r="C99" i="4"/>
  <c r="C53" i="4"/>
  <c r="C90" i="4"/>
  <c r="C129" i="4"/>
  <c r="C17" i="4"/>
  <c r="C85" i="4"/>
  <c r="C121" i="4"/>
  <c r="C29" i="4"/>
  <c r="C21" i="4"/>
  <c r="C32" i="4"/>
  <c r="C100" i="4"/>
  <c r="C68" i="4"/>
  <c r="C137" i="4"/>
  <c r="C57" i="4"/>
  <c r="C162" i="4"/>
  <c r="C116" i="4"/>
  <c r="C145" i="4"/>
  <c r="C152" i="4"/>
  <c r="C140" i="4"/>
  <c r="C103" i="4"/>
  <c r="C169" i="4"/>
  <c r="C66" i="4"/>
  <c r="C155" i="4"/>
  <c r="C78" i="4"/>
  <c r="C82" i="4"/>
  <c r="C72" i="4"/>
  <c r="C160" i="4"/>
  <c r="C130" i="4"/>
  <c r="C115" i="4"/>
  <c r="C118" i="4"/>
  <c r="C79" i="4"/>
  <c r="C101" i="4"/>
  <c r="C104" i="4"/>
  <c r="C89" i="4"/>
  <c r="C47" i="4"/>
  <c r="C123" i="5"/>
  <c r="C91" i="5"/>
  <c r="C98" i="5"/>
  <c r="C112" i="5"/>
  <c r="C124" i="5"/>
  <c r="C79" i="5"/>
  <c r="C22" i="5"/>
  <c r="C152" i="5"/>
  <c r="C106" i="5"/>
  <c r="C53" i="5"/>
  <c r="C129" i="5"/>
  <c r="C150" i="5"/>
  <c r="C127" i="5"/>
  <c r="C119" i="5"/>
  <c r="C116" i="5"/>
  <c r="C68" i="5"/>
  <c r="C125" i="5"/>
  <c r="C80" i="5"/>
  <c r="C84" i="5"/>
  <c r="C131" i="5"/>
  <c r="C32" i="5"/>
  <c r="C42" i="5"/>
  <c r="C57" i="5"/>
  <c r="C12" i="5"/>
  <c r="C81" i="5"/>
  <c r="C59" i="5"/>
  <c r="C33" i="5"/>
  <c r="C159" i="5"/>
  <c r="C161" i="5"/>
  <c r="C130" i="5"/>
  <c r="C49" i="5"/>
  <c r="C155" i="5"/>
  <c r="C58" i="5"/>
  <c r="C36" i="5"/>
  <c r="C48" i="5"/>
  <c r="C63" i="5"/>
  <c r="C153" i="5"/>
  <c r="C109" i="5"/>
  <c r="C133" i="5"/>
  <c r="C95" i="5"/>
  <c r="C111" i="5"/>
  <c r="C70" i="5"/>
  <c r="C73" i="5"/>
  <c r="C82" i="5"/>
  <c r="C16" i="5"/>
  <c r="C15" i="5"/>
  <c r="C76" i="5"/>
  <c r="C136" i="5"/>
  <c r="C29" i="5"/>
  <c r="C24" i="5"/>
  <c r="C107" i="5"/>
  <c r="C21" i="5"/>
  <c r="C120" i="5"/>
  <c r="C60" i="5"/>
  <c r="C128" i="5"/>
  <c r="C101" i="5"/>
  <c r="C156" i="5"/>
  <c r="C20" i="5"/>
  <c r="C89" i="5"/>
  <c r="C23" i="5"/>
  <c r="C143" i="5"/>
  <c r="C144" i="5"/>
  <c r="C43" i="5"/>
  <c r="C99" i="6"/>
  <c r="C97" i="6"/>
  <c r="C31" i="6"/>
  <c r="C58" i="6"/>
  <c r="C27" i="6"/>
  <c r="C60" i="6"/>
  <c r="C105" i="6"/>
  <c r="C100" i="6"/>
  <c r="C43" i="6"/>
  <c r="C93" i="6"/>
  <c r="C17" i="3"/>
  <c r="C95" i="3"/>
  <c r="C83" i="3"/>
  <c r="C29" i="3"/>
  <c r="C63" i="3"/>
  <c r="C97" i="3"/>
  <c r="C91" i="3"/>
  <c r="C81" i="3"/>
  <c r="C89" i="3"/>
  <c r="C106" i="3"/>
  <c r="C62" i="3"/>
  <c r="C111" i="3"/>
  <c r="C61" i="3"/>
  <c r="C99" i="3"/>
  <c r="C26" i="3"/>
  <c r="C31" i="3"/>
  <c r="C148" i="5"/>
  <c r="C149" i="5"/>
  <c r="C47" i="5"/>
  <c r="C72" i="5"/>
  <c r="C122" i="5"/>
  <c r="C154" i="5"/>
  <c r="C17" i="5"/>
  <c r="C135" i="5"/>
  <c r="C38" i="5"/>
  <c r="C41" i="5"/>
  <c r="C105" i="5"/>
  <c r="C141" i="5"/>
  <c r="C54" i="5"/>
  <c r="C83" i="5"/>
  <c r="C132" i="5"/>
  <c r="C87" i="5"/>
  <c r="C27" i="5"/>
  <c r="C19" i="5"/>
  <c r="C99" i="5"/>
  <c r="C147" i="5"/>
  <c r="C146" i="5"/>
  <c r="C25" i="6"/>
  <c r="C53" i="6"/>
  <c r="C26" i="6"/>
  <c r="C89" i="6"/>
  <c r="C36" i="6"/>
  <c r="C76" i="6"/>
  <c r="C14" i="6"/>
  <c r="C115" i="6"/>
  <c r="C24" i="6"/>
  <c r="C70" i="6"/>
  <c r="C108" i="6"/>
  <c r="C101" i="6"/>
  <c r="C77" i="6"/>
  <c r="C104" i="6"/>
  <c r="C35" i="6"/>
  <c r="C81" i="6"/>
  <c r="C28" i="6"/>
  <c r="C37" i="6"/>
  <c r="C109" i="6"/>
  <c r="C112" i="6"/>
  <c r="C69" i="6"/>
  <c r="C18" i="6"/>
  <c r="C30" i="6"/>
  <c r="C94" i="6"/>
  <c r="C102" i="3"/>
  <c r="C64" i="3"/>
  <c r="C14" i="3"/>
  <c r="C24" i="3"/>
  <c r="C60" i="3"/>
  <c r="C16" i="3"/>
  <c r="C92" i="3"/>
  <c r="C36" i="3"/>
  <c r="C18" i="3"/>
  <c r="C52" i="3"/>
  <c r="C49" i="3"/>
  <c r="C58" i="3"/>
  <c r="C21" i="3"/>
  <c r="C48" i="3"/>
  <c r="C57" i="3"/>
  <c r="C88" i="3"/>
  <c r="C86" i="3"/>
  <c r="C23" i="3"/>
  <c r="C101" i="3"/>
  <c r="C37" i="3"/>
  <c r="B116" i="3"/>
  <c r="C43" i="3"/>
  <c r="C73" i="3"/>
  <c r="C47" i="3"/>
  <c r="C46" i="3"/>
  <c r="C103" i="3"/>
  <c r="D46" i="6" l="1"/>
  <c r="E46" i="6" s="1"/>
  <c r="P46" i="6" s="1"/>
  <c r="D51" i="6"/>
  <c r="E51" i="6" s="1"/>
  <c r="D20" i="6"/>
  <c r="E20" i="6" s="1"/>
  <c r="I20" i="6" s="1"/>
  <c r="D144" i="5"/>
  <c r="E144" i="5" s="1"/>
  <c r="D20" i="5"/>
  <c r="E20" i="5" s="1"/>
  <c r="P20" i="5" s="1"/>
  <c r="D60" i="5"/>
  <c r="E60" i="5" s="1"/>
  <c r="P60" i="5" s="1"/>
  <c r="D24" i="5"/>
  <c r="E24" i="5" s="1"/>
  <c r="P24" i="5" s="1"/>
  <c r="D15" i="5"/>
  <c r="E15" i="5" s="1"/>
  <c r="D70" i="5"/>
  <c r="E70" i="5" s="1"/>
  <c r="D109" i="5"/>
  <c r="E109" i="5" s="1"/>
  <c r="P109" i="5" s="1"/>
  <c r="D36" i="5"/>
  <c r="E36" i="5" s="1"/>
  <c r="H36" i="5" s="1"/>
  <c r="D130" i="5"/>
  <c r="E130" i="5" s="1"/>
  <c r="D59" i="5"/>
  <c r="E59" i="5" s="1"/>
  <c r="D42" i="5"/>
  <c r="E42" i="5" s="1"/>
  <c r="P42" i="5" s="1"/>
  <c r="D80" i="5"/>
  <c r="E80" i="5" s="1"/>
  <c r="P80" i="5" s="1"/>
  <c r="D119" i="5"/>
  <c r="E119" i="5" s="1"/>
  <c r="D53" i="5"/>
  <c r="E53" i="5" s="1"/>
  <c r="D79" i="5"/>
  <c r="E79" i="5" s="1"/>
  <c r="G79" i="5" s="1"/>
  <c r="D91" i="5"/>
  <c r="E91" i="5" s="1"/>
  <c r="F91" i="5" s="1"/>
  <c r="D46" i="3"/>
  <c r="E46" i="3" s="1"/>
  <c r="I46" i="3" s="1"/>
  <c r="D74" i="3"/>
  <c r="E74" i="3" s="1"/>
  <c r="F74" i="3" s="1"/>
  <c r="D38" i="3"/>
  <c r="E38" i="3" s="1"/>
  <c r="P38" i="3" s="1"/>
  <c r="D65" i="3"/>
  <c r="E65" i="3" s="1"/>
  <c r="P65" i="3" s="1"/>
  <c r="D103" i="3"/>
  <c r="E103" i="3" s="1"/>
  <c r="J103" i="3" s="1"/>
  <c r="D43" i="3"/>
  <c r="E43" i="3" s="1"/>
  <c r="I43" i="3" s="1"/>
  <c r="D23" i="3"/>
  <c r="E23" i="3" s="1"/>
  <c r="I23" i="3" s="1"/>
  <c r="D48" i="3"/>
  <c r="E48" i="3" s="1"/>
  <c r="I48" i="3" s="1"/>
  <c r="D52" i="3"/>
  <c r="E52" i="3" s="1"/>
  <c r="H52" i="3" s="1"/>
  <c r="D16" i="3"/>
  <c r="E16" i="3" s="1"/>
  <c r="P16" i="3" s="1"/>
  <c r="D64" i="3"/>
  <c r="E64" i="3" s="1"/>
  <c r="O64" i="3" s="1"/>
  <c r="O113" i="3" s="1"/>
  <c r="D26" i="3"/>
  <c r="E26" i="3" s="1"/>
  <c r="P26" i="3" s="1"/>
  <c r="D62" i="3"/>
  <c r="E62" i="3" s="1"/>
  <c r="P62" i="3" s="1"/>
  <c r="D91" i="3"/>
  <c r="E91" i="3" s="1"/>
  <c r="P91" i="3" s="1"/>
  <c r="D83" i="3"/>
  <c r="E83" i="3" s="1"/>
  <c r="J83" i="3" s="1"/>
  <c r="D40" i="3"/>
  <c r="E40" i="3" s="1"/>
  <c r="P40" i="3" s="1"/>
  <c r="D82" i="3"/>
  <c r="E82" i="3" s="1"/>
  <c r="J82" i="3" s="1"/>
  <c r="D54" i="3"/>
  <c r="E54" i="3" s="1"/>
  <c r="I54" i="3" s="1"/>
  <c r="D73" i="3"/>
  <c r="E73" i="3" s="1"/>
  <c r="F73" i="3" s="1"/>
  <c r="D101" i="3"/>
  <c r="E101" i="3" s="1"/>
  <c r="P101" i="3" s="1"/>
  <c r="D57" i="3"/>
  <c r="E57" i="3" s="1"/>
  <c r="G57" i="3" s="1"/>
  <c r="D49" i="3"/>
  <c r="E49" i="3" s="1"/>
  <c r="I49" i="3" s="1"/>
  <c r="D92" i="3"/>
  <c r="E92" i="3" s="1"/>
  <c r="P92" i="3" s="1"/>
  <c r="D14" i="3"/>
  <c r="E14" i="3" s="1"/>
  <c r="H14" i="3" s="1"/>
  <c r="D31" i="3"/>
  <c r="E31" i="3" s="1"/>
  <c r="P31" i="3" s="1"/>
  <c r="D111" i="3"/>
  <c r="E111" i="3" s="1"/>
  <c r="P111" i="3" s="1"/>
  <c r="D81" i="3"/>
  <c r="E81" i="3" s="1"/>
  <c r="F81" i="3" s="1"/>
  <c r="D29" i="3"/>
  <c r="E29" i="3" s="1"/>
  <c r="I29" i="3" s="1"/>
  <c r="D20" i="3"/>
  <c r="E20" i="3" s="1"/>
  <c r="P20" i="3" s="1"/>
  <c r="K141" i="2"/>
  <c r="P141" i="2"/>
  <c r="D189" i="2"/>
  <c r="E189" i="2" s="1"/>
  <c r="L189" i="2" s="1"/>
  <c r="D188" i="2"/>
  <c r="E188" i="2" s="1"/>
  <c r="D209" i="2"/>
  <c r="E209" i="2" s="1"/>
  <c r="P209" i="2" s="1"/>
  <c r="D162" i="2"/>
  <c r="E162" i="2" s="1"/>
  <c r="D181" i="2"/>
  <c r="E181" i="2" s="1"/>
  <c r="K181" i="2" s="1"/>
  <c r="D132" i="2"/>
  <c r="E132" i="2" s="1"/>
  <c r="P132" i="2" s="1"/>
  <c r="D158" i="2"/>
  <c r="E158" i="2" s="1"/>
  <c r="P158" i="2" s="1"/>
  <c r="D136" i="2"/>
  <c r="E136" i="2" s="1"/>
  <c r="L136" i="2" s="1"/>
  <c r="D95" i="2"/>
  <c r="E95" i="2" s="1"/>
  <c r="P95" i="2" s="1"/>
  <c r="D49" i="2"/>
  <c r="E49" i="2" s="1"/>
  <c r="H49" i="2" s="1"/>
  <c r="D64" i="2"/>
  <c r="E64" i="2" s="1"/>
  <c r="P64" i="2" s="1"/>
  <c r="D131" i="2"/>
  <c r="E131" i="2" s="1"/>
  <c r="P131" i="2" s="1"/>
  <c r="D166" i="2"/>
  <c r="E166" i="2" s="1"/>
  <c r="L166" i="2" s="1"/>
  <c r="D183" i="2"/>
  <c r="E183" i="2" s="1"/>
  <c r="K183" i="2" s="1"/>
  <c r="D30" i="2"/>
  <c r="E30" i="2" s="1"/>
  <c r="P30" i="2" s="1"/>
  <c r="D143" i="2"/>
  <c r="E143" i="2" s="1"/>
  <c r="J143" i="2" s="1"/>
  <c r="D98" i="2"/>
  <c r="E98" i="2" s="1"/>
  <c r="H98" i="2" s="1"/>
  <c r="D163" i="2"/>
  <c r="E163" i="2" s="1"/>
  <c r="P163" i="2" s="1"/>
  <c r="D120" i="2"/>
  <c r="E120" i="2" s="1"/>
  <c r="P120" i="2" s="1"/>
  <c r="D68" i="2"/>
  <c r="E68" i="2" s="1"/>
  <c r="P68" i="2" s="1"/>
  <c r="D182" i="2"/>
  <c r="E182" i="2" s="1"/>
  <c r="P182" i="2" s="1"/>
  <c r="D130" i="2"/>
  <c r="E130" i="2" s="1"/>
  <c r="F130" i="2" s="1"/>
  <c r="D110" i="2"/>
  <c r="E110" i="2" s="1"/>
  <c r="P110" i="2" s="1"/>
  <c r="D150" i="2"/>
  <c r="E150" i="2" s="1"/>
  <c r="K150" i="2" s="1"/>
  <c r="D187" i="2"/>
  <c r="E187" i="2" s="1"/>
  <c r="P187" i="2" s="1"/>
  <c r="D142" i="2"/>
  <c r="E142" i="2" s="1"/>
  <c r="K142" i="2" s="1"/>
  <c r="D41" i="2"/>
  <c r="E41" i="2" s="1"/>
  <c r="P41" i="2" s="1"/>
  <c r="D148" i="2"/>
  <c r="E148" i="2" s="1"/>
  <c r="P148" i="2" s="1"/>
  <c r="D90" i="2"/>
  <c r="E90" i="2" s="1"/>
  <c r="H90" i="2" s="1"/>
  <c r="D140" i="2"/>
  <c r="E140" i="2" s="1"/>
  <c r="J140" i="2" s="1"/>
  <c r="D53" i="2"/>
  <c r="E53" i="2" s="1"/>
  <c r="P53" i="2" s="1"/>
  <c r="D207" i="2"/>
  <c r="E207" i="2" s="1"/>
  <c r="L207" i="2" s="1"/>
  <c r="D213" i="2"/>
  <c r="E213" i="2" s="1"/>
  <c r="P213" i="2" s="1"/>
  <c r="D16" i="2"/>
  <c r="E16" i="2" s="1"/>
  <c r="H16" i="2" s="1"/>
  <c r="D156" i="2"/>
  <c r="E156" i="2" s="1"/>
  <c r="P156" i="2" s="1"/>
  <c r="D26" i="2"/>
  <c r="E26" i="2" s="1"/>
  <c r="P26" i="2" s="1"/>
  <c r="D115" i="2"/>
  <c r="E115" i="2" s="1"/>
  <c r="O115" i="2" s="1"/>
  <c r="D108" i="2"/>
  <c r="E108" i="2" s="1"/>
  <c r="I108" i="2" s="1"/>
  <c r="D152" i="2"/>
  <c r="E152" i="2" s="1"/>
  <c r="K152" i="2" s="1"/>
  <c r="D88" i="2"/>
  <c r="E88" i="2" s="1"/>
  <c r="H88" i="2" s="1"/>
  <c r="D151" i="2"/>
  <c r="E151" i="2" s="1"/>
  <c r="K151" i="2" s="1"/>
  <c r="D175" i="2"/>
  <c r="E175" i="2" s="1"/>
  <c r="P175" i="2" s="1"/>
  <c r="D178" i="2"/>
  <c r="E178" i="2" s="1"/>
  <c r="P178" i="2" s="1"/>
  <c r="D193" i="2"/>
  <c r="E193" i="2" s="1"/>
  <c r="L193" i="2" s="1"/>
  <c r="D203" i="2"/>
  <c r="E203" i="2" s="1"/>
  <c r="K203" i="2" s="1"/>
  <c r="D113" i="2"/>
  <c r="E113" i="2" s="1"/>
  <c r="G113" i="2" s="1"/>
  <c r="D200" i="2"/>
  <c r="E200" i="2" s="1"/>
  <c r="P200" i="2" s="1"/>
  <c r="D161" i="2"/>
  <c r="E161" i="2" s="1"/>
  <c r="L161" i="2" s="1"/>
  <c r="D138" i="2"/>
  <c r="E138" i="2" s="1"/>
  <c r="P138" i="2" s="1"/>
  <c r="D20" i="2"/>
  <c r="E20" i="2" s="1"/>
  <c r="P20" i="2" s="1"/>
  <c r="D48" i="2"/>
  <c r="E48" i="2" s="1"/>
  <c r="P48" i="2" s="1"/>
  <c r="D47" i="2"/>
  <c r="E47" i="2" s="1"/>
  <c r="P47" i="2" s="1"/>
  <c r="D93" i="2"/>
  <c r="E93" i="2" s="1"/>
  <c r="I93" i="2" s="1"/>
  <c r="D199" i="2"/>
  <c r="E199" i="2" s="1"/>
  <c r="P199" i="2" s="1"/>
  <c r="D89" i="2"/>
  <c r="E89" i="2" s="1"/>
  <c r="H89" i="2" s="1"/>
  <c r="D63" i="2"/>
  <c r="E63" i="2" s="1"/>
  <c r="I63" i="2" s="1"/>
  <c r="D57" i="2"/>
  <c r="E57" i="2" s="1"/>
  <c r="I57" i="2" s="1"/>
  <c r="D14" i="2"/>
  <c r="E14" i="2" s="1"/>
  <c r="P14" i="2" s="1"/>
  <c r="D128" i="2"/>
  <c r="E128" i="2" s="1"/>
  <c r="F128" i="2" s="1"/>
  <c r="D104" i="2"/>
  <c r="E104" i="2" s="1"/>
  <c r="I104" i="2" s="1"/>
  <c r="D186" i="2"/>
  <c r="E186" i="2" s="1"/>
  <c r="K186" i="2" s="1"/>
  <c r="D137" i="2"/>
  <c r="E137" i="2" s="1"/>
  <c r="P137" i="2" s="1"/>
  <c r="D145" i="2"/>
  <c r="E145" i="2" s="1"/>
  <c r="K145" i="2" s="1"/>
  <c r="D168" i="2"/>
  <c r="E168" i="2" s="1"/>
  <c r="L168" i="2" s="1"/>
  <c r="D177" i="2"/>
  <c r="E177" i="2" s="1"/>
  <c r="K177" i="2" s="1"/>
  <c r="D122" i="2"/>
  <c r="E122" i="2" s="1"/>
  <c r="P122" i="2" s="1"/>
  <c r="D164" i="2"/>
  <c r="E164" i="2" s="1"/>
  <c r="P164" i="2" s="1"/>
  <c r="D43" i="2"/>
  <c r="E43" i="2" s="1"/>
  <c r="P43" i="2" s="1"/>
  <c r="D111" i="2"/>
  <c r="E111" i="2" s="1"/>
  <c r="P111" i="2" s="1"/>
  <c r="D124" i="2"/>
  <c r="E124" i="2" s="1"/>
  <c r="P124" i="2" s="1"/>
  <c r="D33" i="2"/>
  <c r="E33" i="2" s="1"/>
  <c r="P33" i="2" s="1"/>
  <c r="D172" i="2"/>
  <c r="E172" i="2" s="1"/>
  <c r="L172" i="2" s="1"/>
  <c r="D73" i="2"/>
  <c r="E73" i="2" s="1"/>
  <c r="I73" i="2" s="1"/>
  <c r="D91" i="2"/>
  <c r="E91" i="2" s="1"/>
  <c r="H91" i="2" s="1"/>
  <c r="D121" i="2"/>
  <c r="E121" i="2" s="1"/>
  <c r="F121" i="2" s="1"/>
  <c r="D106" i="2"/>
  <c r="E106" i="2" s="1"/>
  <c r="H106" i="2" s="1"/>
  <c r="D194" i="2"/>
  <c r="E194" i="2" s="1"/>
  <c r="P194" i="2" s="1"/>
  <c r="D13" i="2"/>
  <c r="E13" i="2" s="1"/>
  <c r="P13" i="2" s="1"/>
  <c r="D51" i="2"/>
  <c r="E51" i="2" s="1"/>
  <c r="P51" i="2" s="1"/>
  <c r="D44" i="2"/>
  <c r="E44" i="2" s="1"/>
  <c r="P44" i="2" s="1"/>
  <c r="D32" i="2"/>
  <c r="E32" i="2" s="1"/>
  <c r="I32" i="2" s="1"/>
  <c r="D45" i="2"/>
  <c r="E45" i="2" s="1"/>
  <c r="I45" i="2" s="1"/>
  <c r="D55" i="2"/>
  <c r="E55" i="2" s="1"/>
  <c r="H55" i="2" s="1"/>
  <c r="D135" i="2"/>
  <c r="E135" i="2" s="1"/>
  <c r="P135" i="2" s="1"/>
  <c r="D71" i="2"/>
  <c r="E71" i="2" s="1"/>
  <c r="P71" i="2" s="1"/>
  <c r="I31" i="2"/>
  <c r="D107" i="2"/>
  <c r="E107" i="2" s="1"/>
  <c r="P107" i="2" s="1"/>
  <c r="D210" i="2"/>
  <c r="E210" i="2" s="1"/>
  <c r="N210" i="2" s="1"/>
  <c r="D144" i="2"/>
  <c r="E144" i="2" s="1"/>
  <c r="K144" i="2" s="1"/>
  <c r="D23" i="2"/>
  <c r="E23" i="2" s="1"/>
  <c r="D100" i="2"/>
  <c r="E100" i="2" s="1"/>
  <c r="I100" i="2" s="1"/>
  <c r="D198" i="2"/>
  <c r="E198" i="2" s="1"/>
  <c r="P198" i="2" s="1"/>
  <c r="D52" i="2"/>
  <c r="E52" i="2" s="1"/>
  <c r="P52" i="2" s="1"/>
  <c r="D134" i="2"/>
  <c r="E134" i="2" s="1"/>
  <c r="P134" i="2" s="1"/>
  <c r="D184" i="2"/>
  <c r="E184" i="2" s="1"/>
  <c r="P184" i="2" s="1"/>
  <c r="D185" i="2"/>
  <c r="E185" i="2" s="1"/>
  <c r="P185" i="2" s="1"/>
  <c r="D170" i="2"/>
  <c r="E170" i="2" s="1"/>
  <c r="L170" i="2" s="1"/>
  <c r="D196" i="2"/>
  <c r="E196" i="2" s="1"/>
  <c r="P196" i="2" s="1"/>
  <c r="D167" i="2"/>
  <c r="E167" i="2" s="1"/>
  <c r="P167" i="2" s="1"/>
  <c r="D70" i="2"/>
  <c r="E70" i="2" s="1"/>
  <c r="I70" i="2" s="1"/>
  <c r="D211" i="2"/>
  <c r="E211" i="2" s="1"/>
  <c r="P211" i="2" s="1"/>
  <c r="D65" i="2"/>
  <c r="E65" i="2" s="1"/>
  <c r="H65" i="2" s="1"/>
  <c r="D58" i="2"/>
  <c r="E58" i="2" s="1"/>
  <c r="D118" i="2"/>
  <c r="E118" i="2" s="1"/>
  <c r="P118" i="2" s="1"/>
  <c r="D147" i="2"/>
  <c r="E147" i="2" s="1"/>
  <c r="J147" i="2" s="1"/>
  <c r="D72" i="2"/>
  <c r="E72" i="2" s="1"/>
  <c r="I72" i="2" s="1"/>
  <c r="D81" i="2"/>
  <c r="E81" i="2" s="1"/>
  <c r="P81" i="2" s="1"/>
  <c r="D61" i="2"/>
  <c r="E61" i="2" s="1"/>
  <c r="P61" i="2" s="1"/>
  <c r="D35" i="2"/>
  <c r="E35" i="2" s="1"/>
  <c r="P35" i="2" s="1"/>
  <c r="D154" i="2"/>
  <c r="E154" i="2" s="1"/>
  <c r="P154" i="2" s="1"/>
  <c r="D84" i="2"/>
  <c r="E84" i="2" s="1"/>
  <c r="H84" i="2" s="1"/>
  <c r="D12" i="2"/>
  <c r="E12" i="2" s="1"/>
  <c r="H12" i="2" s="1"/>
  <c r="D102" i="2"/>
  <c r="E102" i="2" s="1"/>
  <c r="P102" i="2" s="1"/>
  <c r="D60" i="2"/>
  <c r="E60" i="2" s="1"/>
  <c r="I60" i="2" s="1"/>
  <c r="D208" i="2"/>
  <c r="E208" i="2" s="1"/>
  <c r="L208" i="2" s="1"/>
  <c r="D112" i="2"/>
  <c r="E112" i="2" s="1"/>
  <c r="G112" i="2" s="1"/>
  <c r="D191" i="2"/>
  <c r="E191" i="2" s="1"/>
  <c r="L191" i="2" s="1"/>
  <c r="D86" i="2"/>
  <c r="E86" i="2" s="1"/>
  <c r="H86" i="2" s="1"/>
  <c r="D74" i="2"/>
  <c r="E74" i="2" s="1"/>
  <c r="I74" i="2" s="1"/>
  <c r="D157" i="2"/>
  <c r="E157" i="2" s="1"/>
  <c r="P157" i="2" s="1"/>
  <c r="D67" i="2"/>
  <c r="E67" i="2" s="1"/>
  <c r="H67" i="2" s="1"/>
  <c r="D105" i="2"/>
  <c r="E105" i="2" s="1"/>
  <c r="P105" i="2" s="1"/>
  <c r="D116" i="2"/>
  <c r="E116" i="2" s="1"/>
  <c r="O116" i="2" s="1"/>
  <c r="D126" i="2"/>
  <c r="E126" i="2" s="1"/>
  <c r="P126" i="2" s="1"/>
  <c r="D28" i="2"/>
  <c r="E28" i="2" s="1"/>
  <c r="I28" i="2" s="1"/>
  <c r="D50" i="2"/>
  <c r="E50" i="2" s="1"/>
  <c r="H50" i="2" s="1"/>
  <c r="D103" i="2"/>
  <c r="E103" i="2" s="1"/>
  <c r="H103" i="2" s="1"/>
  <c r="D165" i="2"/>
  <c r="E165" i="2" s="1"/>
  <c r="L165" i="2" s="1"/>
  <c r="D205" i="2"/>
  <c r="E205" i="2" s="1"/>
  <c r="P205" i="2" s="1"/>
  <c r="D109" i="2"/>
  <c r="E109" i="2" s="1"/>
  <c r="I109" i="2" s="1"/>
  <c r="D125" i="2"/>
  <c r="E125" i="2" s="1"/>
  <c r="P125" i="2" s="1"/>
  <c r="D24" i="2"/>
  <c r="E24" i="2" s="1"/>
  <c r="J24" i="2" s="1"/>
  <c r="D25" i="2"/>
  <c r="E25" i="2" s="1"/>
  <c r="P25" i="2" s="1"/>
  <c r="D76" i="2"/>
  <c r="E76" i="2" s="1"/>
  <c r="I76" i="2" s="1"/>
  <c r="D36" i="2"/>
  <c r="E36" i="2" s="1"/>
  <c r="P36" i="2" s="1"/>
  <c r="D96" i="2"/>
  <c r="E96" i="2" s="1"/>
  <c r="I96" i="2" s="1"/>
  <c r="D97" i="2"/>
  <c r="E97" i="2" s="1"/>
  <c r="I97" i="2" s="1"/>
  <c r="D75" i="2"/>
  <c r="E75" i="2" s="1"/>
  <c r="I75" i="2" s="1"/>
  <c r="D159" i="2"/>
  <c r="E159" i="2" s="1"/>
  <c r="P159" i="2" s="1"/>
  <c r="D38" i="2"/>
  <c r="E38" i="2" s="1"/>
  <c r="P38" i="2" s="1"/>
  <c r="D190" i="2"/>
  <c r="E190" i="2" s="1"/>
  <c r="P190" i="2" s="1"/>
  <c r="D173" i="2"/>
  <c r="E173" i="2" s="1"/>
  <c r="P173" i="2" s="1"/>
  <c r="D123" i="2"/>
  <c r="E123" i="2" s="1"/>
  <c r="P123" i="2" s="1"/>
  <c r="D114" i="2"/>
  <c r="E114" i="2" s="1"/>
  <c r="O114" i="2" s="1"/>
  <c r="D78" i="2"/>
  <c r="E78" i="2" s="1"/>
  <c r="P78" i="2" s="1"/>
  <c r="P214" i="2"/>
  <c r="D69" i="2"/>
  <c r="E69" i="2" s="1"/>
  <c r="I69" i="2" s="1"/>
  <c r="D46" i="2"/>
  <c r="E46" i="2" s="1"/>
  <c r="I46" i="2" s="1"/>
  <c r="D87" i="2"/>
  <c r="E87" i="2" s="1"/>
  <c r="I87" i="2" s="1"/>
  <c r="D62" i="2"/>
  <c r="E62" i="2" s="1"/>
  <c r="P62" i="2" s="1"/>
  <c r="D139" i="2"/>
  <c r="E139" i="2" s="1"/>
  <c r="P139" i="2" s="1"/>
  <c r="D99" i="2"/>
  <c r="E99" i="2" s="1"/>
  <c r="D83" i="2"/>
  <c r="E83" i="2" s="1"/>
  <c r="D133" i="2"/>
  <c r="E133" i="2" s="1"/>
  <c r="D15" i="2"/>
  <c r="E15" i="2" s="1"/>
  <c r="D176" i="2"/>
  <c r="E176" i="2" s="1"/>
  <c r="K176" i="2" s="1"/>
  <c r="D179" i="2"/>
  <c r="E179" i="2" s="1"/>
  <c r="K179" i="2" s="1"/>
  <c r="D34" i="2"/>
  <c r="E34" i="2" s="1"/>
  <c r="I34" i="2" s="1"/>
  <c r="D94" i="2"/>
  <c r="E94" i="2" s="1"/>
  <c r="P94" i="2" s="1"/>
  <c r="D59" i="2"/>
  <c r="E59" i="2" s="1"/>
  <c r="P59" i="2" s="1"/>
  <c r="D174" i="2"/>
  <c r="E174" i="2" s="1"/>
  <c r="J174" i="2" s="1"/>
  <c r="D212" i="2"/>
  <c r="E212" i="2" s="1"/>
  <c r="N212" i="2" s="1"/>
  <c r="D82" i="2"/>
  <c r="E82" i="2" s="1"/>
  <c r="I82" i="2" s="1"/>
  <c r="D129" i="2"/>
  <c r="E129" i="2" s="1"/>
  <c r="P129" i="2" s="1"/>
  <c r="D79" i="2"/>
  <c r="E79" i="2" s="1"/>
  <c r="P79" i="2" s="1"/>
  <c r="D92" i="2"/>
  <c r="E92" i="2" s="1"/>
  <c r="I92" i="2" s="1"/>
  <c r="D17" i="2"/>
  <c r="E17" i="2" s="1"/>
  <c r="I17" i="2" s="1"/>
  <c r="D77" i="2"/>
  <c r="E77" i="2" s="1"/>
  <c r="P77" i="2" s="1"/>
  <c r="D42" i="2"/>
  <c r="E42" i="2" s="1"/>
  <c r="P42" i="2" s="1"/>
  <c r="D206" i="2"/>
  <c r="E206" i="2" s="1"/>
  <c r="P206" i="2" s="1"/>
  <c r="D37" i="2"/>
  <c r="E37" i="2" s="1"/>
  <c r="P37" i="2" s="1"/>
  <c r="D195" i="2"/>
  <c r="E195" i="2" s="1"/>
  <c r="L195" i="2" s="1"/>
  <c r="D85" i="2"/>
  <c r="E85" i="2" s="1"/>
  <c r="P85" i="2" s="1"/>
  <c r="D202" i="2"/>
  <c r="E202" i="2" s="1"/>
  <c r="K202" i="2" s="1"/>
  <c r="D54" i="2"/>
  <c r="E54" i="2" s="1"/>
  <c r="I54" i="2" s="1"/>
  <c r="D192" i="2"/>
  <c r="E192" i="2" s="1"/>
  <c r="L192" i="2" s="1"/>
  <c r="D27" i="2"/>
  <c r="E27" i="2" s="1"/>
  <c r="P27" i="2" s="1"/>
  <c r="D149" i="2"/>
  <c r="E149" i="2" s="1"/>
  <c r="K149" i="2" s="1"/>
  <c r="D169" i="2"/>
  <c r="E169" i="2" s="1"/>
  <c r="P169" i="2" s="1"/>
  <c r="D197" i="2"/>
  <c r="E197" i="2" s="1"/>
  <c r="D21" i="2"/>
  <c r="E21" i="2" s="1"/>
  <c r="I21" i="2" s="1"/>
  <c r="D127" i="2"/>
  <c r="E127" i="2" s="1"/>
  <c r="F127" i="2" s="1"/>
  <c r="D204" i="2"/>
  <c r="E204" i="2" s="1"/>
  <c r="P204" i="2" s="1"/>
  <c r="D40" i="2"/>
  <c r="E40" i="2" s="1"/>
  <c r="I40" i="2" s="1"/>
  <c r="D18" i="2"/>
  <c r="E18" i="2" s="1"/>
  <c r="P18" i="2" s="1"/>
  <c r="D180" i="2"/>
  <c r="E180" i="2" s="1"/>
  <c r="K180" i="2" s="1"/>
  <c r="D119" i="2"/>
  <c r="E119" i="2" s="1"/>
  <c r="P119" i="2" s="1"/>
  <c r="D101" i="2"/>
  <c r="E101" i="2" s="1"/>
  <c r="P101" i="2" s="1"/>
  <c r="D171" i="2"/>
  <c r="E171" i="2" s="1"/>
  <c r="P171" i="2" s="1"/>
  <c r="D80" i="2"/>
  <c r="E80" i="2" s="1"/>
  <c r="P56" i="2"/>
  <c r="I56" i="2"/>
  <c r="D160" i="2"/>
  <c r="E160" i="2" s="1"/>
  <c r="D146" i="2"/>
  <c r="E146" i="2" s="1"/>
  <c r="D39" i="2"/>
  <c r="E39" i="2" s="1"/>
  <c r="D22" i="2"/>
  <c r="E22" i="2" s="1"/>
  <c r="D117" i="2"/>
  <c r="E117" i="2" s="1"/>
  <c r="O117" i="2" s="1"/>
  <c r="D66" i="2"/>
  <c r="E66" i="2" s="1"/>
  <c r="D19" i="2"/>
  <c r="E19" i="2" s="1"/>
  <c r="D29" i="2"/>
  <c r="E29" i="2" s="1"/>
  <c r="D201" i="2"/>
  <c r="E201" i="2" s="1"/>
  <c r="D49" i="6"/>
  <c r="E49" i="6" s="1"/>
  <c r="P49" i="6" s="1"/>
  <c r="D50" i="6"/>
  <c r="E50" i="6" s="1"/>
  <c r="P50" i="6" s="1"/>
  <c r="D63" i="6"/>
  <c r="E63" i="6" s="1"/>
  <c r="I63" i="6" s="1"/>
  <c r="D69" i="6"/>
  <c r="E69" i="6" s="1"/>
  <c r="I69" i="6" s="1"/>
  <c r="D28" i="6"/>
  <c r="E28" i="6" s="1"/>
  <c r="I28" i="6" s="1"/>
  <c r="D77" i="6"/>
  <c r="E77" i="6" s="1"/>
  <c r="G77" i="6" s="1"/>
  <c r="D24" i="6"/>
  <c r="E24" i="6" s="1"/>
  <c r="I24" i="6" s="1"/>
  <c r="D36" i="6"/>
  <c r="E36" i="6" s="1"/>
  <c r="P36" i="6" s="1"/>
  <c r="D25" i="6"/>
  <c r="E25" i="6" s="1"/>
  <c r="P25" i="6" s="1"/>
  <c r="D100" i="6"/>
  <c r="E100" i="6" s="1"/>
  <c r="P100" i="6" s="1"/>
  <c r="D58" i="6"/>
  <c r="E58" i="6" s="1"/>
  <c r="P58" i="6" s="1"/>
  <c r="D33" i="6"/>
  <c r="E33" i="6" s="1"/>
  <c r="P33" i="6" s="1"/>
  <c r="D23" i="6"/>
  <c r="E23" i="6" s="1"/>
  <c r="P23" i="6" s="1"/>
  <c r="D102" i="6"/>
  <c r="E102" i="6" s="1"/>
  <c r="J102" i="6" s="1"/>
  <c r="D40" i="6"/>
  <c r="E40" i="6" s="1"/>
  <c r="P40" i="6" s="1"/>
  <c r="D86" i="6"/>
  <c r="E86" i="6" s="1"/>
  <c r="F86" i="6" s="1"/>
  <c r="D29" i="6"/>
  <c r="E29" i="6" s="1"/>
  <c r="P29" i="6" s="1"/>
  <c r="D45" i="6"/>
  <c r="E45" i="6" s="1"/>
  <c r="I45" i="6" s="1"/>
  <c r="D91" i="6"/>
  <c r="E91" i="6" s="1"/>
  <c r="F91" i="6" s="1"/>
  <c r="D12" i="6"/>
  <c r="E12" i="6" s="1"/>
  <c r="H12" i="6" s="1"/>
  <c r="D95" i="6"/>
  <c r="E95" i="6" s="1"/>
  <c r="F95" i="6" s="1"/>
  <c r="D72" i="6"/>
  <c r="E72" i="6" s="1"/>
  <c r="G72" i="6" s="1"/>
  <c r="D87" i="6"/>
  <c r="E87" i="6" s="1"/>
  <c r="P87" i="6" s="1"/>
  <c r="D88" i="6"/>
  <c r="E88" i="6" s="1"/>
  <c r="P88" i="6" s="1"/>
  <c r="D82" i="6"/>
  <c r="E82" i="6" s="1"/>
  <c r="F82" i="6" s="1"/>
  <c r="D48" i="6"/>
  <c r="E48" i="6" s="1"/>
  <c r="P48" i="6" s="1"/>
  <c r="D13" i="6"/>
  <c r="E13" i="6" s="1"/>
  <c r="P13" i="6" s="1"/>
  <c r="D59" i="6"/>
  <c r="E59" i="6" s="1"/>
  <c r="P59" i="6" s="1"/>
  <c r="D68" i="6"/>
  <c r="E68" i="6" s="1"/>
  <c r="P68" i="6" s="1"/>
  <c r="D42" i="6"/>
  <c r="E42" i="6" s="1"/>
  <c r="P42" i="6" s="1"/>
  <c r="D19" i="6"/>
  <c r="E19" i="6" s="1"/>
  <c r="I51" i="6"/>
  <c r="P51" i="6"/>
  <c r="D94" i="6"/>
  <c r="E94" i="6" s="1"/>
  <c r="P94" i="6" s="1"/>
  <c r="D81" i="6"/>
  <c r="E81" i="6" s="1"/>
  <c r="F81" i="6" s="1"/>
  <c r="D101" i="6"/>
  <c r="E101" i="6" s="1"/>
  <c r="L101" i="6" s="1"/>
  <c r="D89" i="6"/>
  <c r="E89" i="6" s="1"/>
  <c r="F89" i="6" s="1"/>
  <c r="D31" i="6"/>
  <c r="E31" i="6" s="1"/>
  <c r="H31" i="6" s="1"/>
  <c r="D15" i="6"/>
  <c r="E15" i="6" s="1"/>
  <c r="P15" i="6" s="1"/>
  <c r="D78" i="6"/>
  <c r="E78" i="6" s="1"/>
  <c r="P78" i="6" s="1"/>
  <c r="D79" i="6"/>
  <c r="E79" i="6" s="1"/>
  <c r="P79" i="6" s="1"/>
  <c r="D74" i="6"/>
  <c r="E74" i="6" s="1"/>
  <c r="O74" i="6" s="1"/>
  <c r="O115" i="6" s="1"/>
  <c r="D34" i="6"/>
  <c r="E34" i="6" s="1"/>
  <c r="P34" i="6" s="1"/>
  <c r="D38" i="6"/>
  <c r="E38" i="6" s="1"/>
  <c r="D54" i="6"/>
  <c r="E54" i="6" s="1"/>
  <c r="P54" i="6" s="1"/>
  <c r="D65" i="6"/>
  <c r="E65" i="6" s="1"/>
  <c r="H65" i="6" s="1"/>
  <c r="D107" i="6"/>
  <c r="E107" i="6" s="1"/>
  <c r="J107" i="6" s="1"/>
  <c r="D67" i="6"/>
  <c r="E67" i="6" s="1"/>
  <c r="D30" i="6"/>
  <c r="E30" i="6" s="1"/>
  <c r="H30" i="6" s="1"/>
  <c r="D109" i="6"/>
  <c r="E109" i="6" s="1"/>
  <c r="P109" i="6" s="1"/>
  <c r="D35" i="6"/>
  <c r="E35" i="6" s="1"/>
  <c r="I35" i="6" s="1"/>
  <c r="D108" i="6"/>
  <c r="E108" i="6" s="1"/>
  <c r="J108" i="6" s="1"/>
  <c r="D14" i="6"/>
  <c r="E14" i="6" s="1"/>
  <c r="H14" i="6" s="1"/>
  <c r="D26" i="6"/>
  <c r="E26" i="6" s="1"/>
  <c r="I26" i="6" s="1"/>
  <c r="D93" i="6"/>
  <c r="E93" i="6" s="1"/>
  <c r="P93" i="6" s="1"/>
  <c r="D60" i="6"/>
  <c r="E60" i="6" s="1"/>
  <c r="P60" i="6" s="1"/>
  <c r="D97" i="6"/>
  <c r="E97" i="6" s="1"/>
  <c r="P97" i="6" s="1"/>
  <c r="D64" i="6"/>
  <c r="E64" i="6" s="1"/>
  <c r="P64" i="6" s="1"/>
  <c r="D111" i="6"/>
  <c r="E111" i="6" s="1"/>
  <c r="P111" i="6" s="1"/>
  <c r="D62" i="6"/>
  <c r="E62" i="6" s="1"/>
  <c r="I62" i="6" s="1"/>
  <c r="D80" i="6"/>
  <c r="E80" i="6" s="1"/>
  <c r="P80" i="6" s="1"/>
  <c r="D98" i="6"/>
  <c r="E98" i="6" s="1"/>
  <c r="K98" i="6" s="1"/>
  <c r="B131" i="6" s="1"/>
  <c r="D90" i="6"/>
  <c r="E90" i="6" s="1"/>
  <c r="P90" i="6" s="1"/>
  <c r="D32" i="6"/>
  <c r="E32" i="6" s="1"/>
  <c r="H32" i="6" s="1"/>
  <c r="D55" i="6"/>
  <c r="E55" i="6" s="1"/>
  <c r="D113" i="6"/>
  <c r="E113" i="6" s="1"/>
  <c r="N113" i="6" s="1"/>
  <c r="D44" i="6"/>
  <c r="E44" i="6" s="1"/>
  <c r="D103" i="6"/>
  <c r="E103" i="6" s="1"/>
  <c r="D112" i="6"/>
  <c r="E112" i="6" s="1"/>
  <c r="L112" i="6" s="1"/>
  <c r="D105" i="6"/>
  <c r="E105" i="6" s="1"/>
  <c r="K105" i="6" s="1"/>
  <c r="D73" i="6"/>
  <c r="E73" i="6" s="1"/>
  <c r="P73" i="6" s="1"/>
  <c r="D83" i="6"/>
  <c r="E83" i="6" s="1"/>
  <c r="F83" i="6" s="1"/>
  <c r="D66" i="6"/>
  <c r="E66" i="6" s="1"/>
  <c r="P66" i="6" s="1"/>
  <c r="D52" i="6"/>
  <c r="E52" i="6" s="1"/>
  <c r="P52" i="6" s="1"/>
  <c r="D57" i="6"/>
  <c r="E57" i="6" s="1"/>
  <c r="P57" i="6" s="1"/>
  <c r="D39" i="6"/>
  <c r="E39" i="6" s="1"/>
  <c r="I39" i="6" s="1"/>
  <c r="D61" i="6"/>
  <c r="E61" i="6" s="1"/>
  <c r="P61" i="6" s="1"/>
  <c r="D18" i="6"/>
  <c r="E18" i="6" s="1"/>
  <c r="I18" i="6" s="1"/>
  <c r="D37" i="6"/>
  <c r="E37" i="6" s="1"/>
  <c r="I37" i="6" s="1"/>
  <c r="D104" i="6"/>
  <c r="E104" i="6" s="1"/>
  <c r="K104" i="6" s="1"/>
  <c r="D70" i="6"/>
  <c r="E70" i="6" s="1"/>
  <c r="P70" i="6" s="1"/>
  <c r="D76" i="6"/>
  <c r="E76" i="6" s="1"/>
  <c r="G76" i="6" s="1"/>
  <c r="D53" i="6"/>
  <c r="E53" i="6" s="1"/>
  <c r="P53" i="6" s="1"/>
  <c r="D43" i="6"/>
  <c r="E43" i="6" s="1"/>
  <c r="H43" i="6" s="1"/>
  <c r="D27" i="6"/>
  <c r="E27" i="6" s="1"/>
  <c r="I27" i="6" s="1"/>
  <c r="D99" i="6"/>
  <c r="E99" i="6" s="1"/>
  <c r="P99" i="6" s="1"/>
  <c r="D96" i="6"/>
  <c r="E96" i="6" s="1"/>
  <c r="F96" i="6" s="1"/>
  <c r="D22" i="6"/>
  <c r="E22" i="6" s="1"/>
  <c r="P22" i="6" s="1"/>
  <c r="D17" i="6"/>
  <c r="E17" i="6" s="1"/>
  <c r="P17" i="6" s="1"/>
  <c r="D56" i="6"/>
  <c r="E56" i="6" s="1"/>
  <c r="I56" i="6" s="1"/>
  <c r="D75" i="6"/>
  <c r="E75" i="6" s="1"/>
  <c r="G75" i="6" s="1"/>
  <c r="D41" i="6"/>
  <c r="E41" i="6" s="1"/>
  <c r="H41" i="6" s="1"/>
  <c r="H46" i="6"/>
  <c r="D47" i="6"/>
  <c r="E47" i="6" s="1"/>
  <c r="I47" i="6" s="1"/>
  <c r="D71" i="6"/>
  <c r="E71" i="6" s="1"/>
  <c r="D84" i="6"/>
  <c r="E84" i="6" s="1"/>
  <c r="D92" i="6"/>
  <c r="E92" i="6" s="1"/>
  <c r="D106" i="6"/>
  <c r="E106" i="6" s="1"/>
  <c r="D170" i="4"/>
  <c r="E170" i="4" s="1"/>
  <c r="P170" i="4" s="1"/>
  <c r="D47" i="4"/>
  <c r="E47" i="4" s="1"/>
  <c r="H47" i="4" s="1"/>
  <c r="D83" i="4"/>
  <c r="E83" i="4" s="1"/>
  <c r="P83" i="4" s="1"/>
  <c r="D126" i="4"/>
  <c r="E126" i="4" s="1"/>
  <c r="P126" i="4" s="1"/>
  <c r="D88" i="4"/>
  <c r="E88" i="4" s="1"/>
  <c r="P88" i="4" s="1"/>
  <c r="D167" i="4"/>
  <c r="E167" i="4" s="1"/>
  <c r="P167" i="4" s="1"/>
  <c r="D58" i="4"/>
  <c r="E58" i="4" s="1"/>
  <c r="I58" i="4" s="1"/>
  <c r="D34" i="4"/>
  <c r="E34" i="4" s="1"/>
  <c r="D113" i="4"/>
  <c r="E113" i="4" s="1"/>
  <c r="F113" i="4" s="1"/>
  <c r="D176" i="4"/>
  <c r="E176" i="4" s="1"/>
  <c r="K176" i="4" s="1"/>
  <c r="D101" i="4"/>
  <c r="E101" i="4" s="1"/>
  <c r="G101" i="4" s="1"/>
  <c r="D130" i="4"/>
  <c r="E130" i="4" s="1"/>
  <c r="K130" i="4" s="1"/>
  <c r="D78" i="4"/>
  <c r="E78" i="4" s="1"/>
  <c r="P78" i="4" s="1"/>
  <c r="D103" i="4"/>
  <c r="E103" i="4" s="1"/>
  <c r="F103" i="4" s="1"/>
  <c r="D116" i="4"/>
  <c r="E116" i="4" s="1"/>
  <c r="F116" i="4" s="1"/>
  <c r="D68" i="4"/>
  <c r="E68" i="4" s="1"/>
  <c r="I68" i="4" s="1"/>
  <c r="D29" i="4"/>
  <c r="E29" i="4" s="1"/>
  <c r="P29" i="4" s="1"/>
  <c r="D129" i="4"/>
  <c r="E129" i="4" s="1"/>
  <c r="K129" i="4" s="1"/>
  <c r="D18" i="4"/>
  <c r="E18" i="4" s="1"/>
  <c r="P18" i="4" s="1"/>
  <c r="D69" i="4"/>
  <c r="E69" i="4" s="1"/>
  <c r="P69" i="4" s="1"/>
  <c r="D180" i="4"/>
  <c r="E180" i="4" s="1"/>
  <c r="N180" i="4" s="1"/>
  <c r="D143" i="4"/>
  <c r="E143" i="4" s="1"/>
  <c r="L143" i="4" s="1"/>
  <c r="D16" i="4"/>
  <c r="E16" i="4" s="1"/>
  <c r="P16" i="4" s="1"/>
  <c r="D112" i="4"/>
  <c r="E112" i="4" s="1"/>
  <c r="F112" i="4" s="1"/>
  <c r="D65" i="4"/>
  <c r="E65" i="4" s="1"/>
  <c r="H65" i="4" s="1"/>
  <c r="D114" i="4"/>
  <c r="E114" i="4" s="1"/>
  <c r="D50" i="4"/>
  <c r="E50" i="4" s="1"/>
  <c r="P50" i="4" s="1"/>
  <c r="D182" i="4"/>
  <c r="E182" i="4" s="1"/>
  <c r="N182" i="4" s="1"/>
  <c r="D153" i="4"/>
  <c r="E153" i="4" s="1"/>
  <c r="P153" i="4" s="1"/>
  <c r="D124" i="4"/>
  <c r="E124" i="4" s="1"/>
  <c r="P124" i="4" s="1"/>
  <c r="D25" i="4"/>
  <c r="E25" i="4" s="1"/>
  <c r="P25" i="4" s="1"/>
  <c r="D173" i="4"/>
  <c r="E173" i="4" s="1"/>
  <c r="K173" i="4" s="1"/>
  <c r="D26" i="4"/>
  <c r="E26" i="4" s="1"/>
  <c r="P26" i="4" s="1"/>
  <c r="D45" i="4"/>
  <c r="E45" i="4" s="1"/>
  <c r="P45" i="4" s="1"/>
  <c r="D139" i="4"/>
  <c r="E139" i="4" s="1"/>
  <c r="L139" i="4" s="1"/>
  <c r="D135" i="4"/>
  <c r="E135" i="4" s="1"/>
  <c r="K135" i="4" s="1"/>
  <c r="D24" i="4"/>
  <c r="E24" i="4" s="1"/>
  <c r="I24" i="4" s="1"/>
  <c r="D110" i="4"/>
  <c r="E110" i="4" s="1"/>
  <c r="F110" i="4" s="1"/>
  <c r="D41" i="4"/>
  <c r="E41" i="4" s="1"/>
  <c r="P41" i="4" s="1"/>
  <c r="D28" i="4"/>
  <c r="E28" i="4" s="1"/>
  <c r="P28" i="4" s="1"/>
  <c r="D60" i="4"/>
  <c r="E60" i="4" s="1"/>
  <c r="P60" i="4" s="1"/>
  <c r="D117" i="4"/>
  <c r="E117" i="4" s="1"/>
  <c r="P117" i="4" s="1"/>
  <c r="D102" i="4"/>
  <c r="E102" i="4" s="1"/>
  <c r="F102" i="4" s="1"/>
  <c r="D158" i="4"/>
  <c r="E158" i="4" s="1"/>
  <c r="K158" i="4" s="1"/>
  <c r="D97" i="4"/>
  <c r="E97" i="4" s="1"/>
  <c r="G97" i="4" s="1"/>
  <c r="D49" i="4"/>
  <c r="E49" i="4" s="1"/>
  <c r="H49" i="4" s="1"/>
  <c r="D52" i="4"/>
  <c r="E52" i="4" s="1"/>
  <c r="I52" i="4" s="1"/>
  <c r="D30" i="4"/>
  <c r="E30" i="4" s="1"/>
  <c r="I30" i="4" s="1"/>
  <c r="D48" i="4"/>
  <c r="E48" i="4" s="1"/>
  <c r="P48" i="4" s="1"/>
  <c r="D125" i="4"/>
  <c r="E125" i="4" s="1"/>
  <c r="K125" i="4" s="1"/>
  <c r="D77" i="4"/>
  <c r="E77" i="4" s="1"/>
  <c r="P77" i="4" s="1"/>
  <c r="D92" i="4"/>
  <c r="E92" i="4" s="1"/>
  <c r="P92" i="4" s="1"/>
  <c r="D19" i="4"/>
  <c r="E19" i="4" s="1"/>
  <c r="P19" i="4" s="1"/>
  <c r="D84" i="4"/>
  <c r="E84" i="4" s="1"/>
  <c r="P84" i="4" s="1"/>
  <c r="D104" i="4"/>
  <c r="E104" i="4" s="1"/>
  <c r="P104" i="4" s="1"/>
  <c r="D115" i="4"/>
  <c r="E115" i="4" s="1"/>
  <c r="F115" i="4" s="1"/>
  <c r="D82" i="4"/>
  <c r="E82" i="4" s="1"/>
  <c r="P82" i="4" s="1"/>
  <c r="D169" i="4"/>
  <c r="E169" i="4" s="1"/>
  <c r="P169" i="4" s="1"/>
  <c r="D145" i="4"/>
  <c r="E145" i="4" s="1"/>
  <c r="L145" i="4" s="1"/>
  <c r="D137" i="4"/>
  <c r="E137" i="4" s="1"/>
  <c r="K137" i="4" s="1"/>
  <c r="D21" i="4"/>
  <c r="E21" i="4" s="1"/>
  <c r="P21" i="4" s="1"/>
  <c r="D17" i="4"/>
  <c r="E17" i="4" s="1"/>
  <c r="P17" i="4" s="1"/>
  <c r="D99" i="4"/>
  <c r="E99" i="4" s="1"/>
  <c r="P99" i="4" s="1"/>
  <c r="D183" i="4"/>
  <c r="E183" i="4" s="1"/>
  <c r="D141" i="4"/>
  <c r="E141" i="4" s="1"/>
  <c r="L141" i="4" s="1"/>
  <c r="D22" i="4"/>
  <c r="E22" i="4" s="1"/>
  <c r="P22" i="4" s="1"/>
  <c r="D175" i="4"/>
  <c r="E175" i="4" s="1"/>
  <c r="P175" i="4" s="1"/>
  <c r="D81" i="4"/>
  <c r="E81" i="4" s="1"/>
  <c r="P81" i="4" s="1"/>
  <c r="D163" i="4"/>
  <c r="E163" i="4" s="1"/>
  <c r="P163" i="4" s="1"/>
  <c r="D181" i="4"/>
  <c r="E181" i="4" s="1"/>
  <c r="P181" i="4" s="1"/>
  <c r="D106" i="4"/>
  <c r="E106" i="4" s="1"/>
  <c r="F106" i="4" s="1"/>
  <c r="D80" i="4"/>
  <c r="E80" i="4" s="1"/>
  <c r="I80" i="4" s="1"/>
  <c r="D38" i="4"/>
  <c r="E38" i="4" s="1"/>
  <c r="I38" i="4" s="1"/>
  <c r="D51" i="4"/>
  <c r="E51" i="4" s="1"/>
  <c r="P51" i="4" s="1"/>
  <c r="D144" i="4"/>
  <c r="E144" i="4" s="1"/>
  <c r="L144" i="4" s="1"/>
  <c r="D148" i="4"/>
  <c r="E148" i="4" s="1"/>
  <c r="P148" i="4" s="1"/>
  <c r="D131" i="4"/>
  <c r="E131" i="4" s="1"/>
  <c r="P131" i="4" s="1"/>
  <c r="D59" i="4"/>
  <c r="E59" i="4" s="1"/>
  <c r="P59" i="4" s="1"/>
  <c r="D105" i="4"/>
  <c r="E105" i="4" s="1"/>
  <c r="F105" i="4" s="1"/>
  <c r="D95" i="4"/>
  <c r="E95" i="4" s="1"/>
  <c r="O95" i="4" s="1"/>
  <c r="O185" i="4" s="1"/>
  <c r="D147" i="4"/>
  <c r="E147" i="4" s="1"/>
  <c r="L147" i="4" s="1"/>
  <c r="D14" i="4"/>
  <c r="E14" i="4" s="1"/>
  <c r="P14" i="4" s="1"/>
  <c r="D120" i="4"/>
  <c r="E120" i="4" s="1"/>
  <c r="L120" i="4" s="1"/>
  <c r="D93" i="4"/>
  <c r="E93" i="4" s="1"/>
  <c r="G93" i="4" s="1"/>
  <c r="D71" i="4"/>
  <c r="E71" i="4" s="1"/>
  <c r="H71" i="4" s="1"/>
  <c r="D75" i="4"/>
  <c r="E75" i="4" s="1"/>
  <c r="H75" i="4" s="1"/>
  <c r="D73" i="4"/>
  <c r="E73" i="4" s="1"/>
  <c r="H73" i="4" s="1"/>
  <c r="D39" i="4"/>
  <c r="E39" i="4" s="1"/>
  <c r="P39" i="4" s="1"/>
  <c r="D171" i="4"/>
  <c r="E171" i="4" s="1"/>
  <c r="J171" i="4" s="1"/>
  <c r="D109" i="4"/>
  <c r="E109" i="4" s="1"/>
  <c r="P109" i="4" s="1"/>
  <c r="D44" i="4"/>
  <c r="E44" i="4" s="1"/>
  <c r="P44" i="4" s="1"/>
  <c r="D74" i="4"/>
  <c r="E74" i="4" s="1"/>
  <c r="I48" i="4"/>
  <c r="D161" i="4"/>
  <c r="E161" i="4" s="1"/>
  <c r="P161" i="4" s="1"/>
  <c r="D142" i="4"/>
  <c r="E142" i="4" s="1"/>
  <c r="D86" i="4"/>
  <c r="E86" i="4" s="1"/>
  <c r="P86" i="4" s="1"/>
  <c r="D134" i="4"/>
  <c r="E134" i="4" s="1"/>
  <c r="P134" i="4" s="1"/>
  <c r="D157" i="4"/>
  <c r="E157" i="4" s="1"/>
  <c r="K157" i="4" s="1"/>
  <c r="D162" i="4"/>
  <c r="E162" i="4" s="1"/>
  <c r="P162" i="4" s="1"/>
  <c r="D149" i="4"/>
  <c r="E149" i="4" s="1"/>
  <c r="P149" i="4" s="1"/>
  <c r="D79" i="4"/>
  <c r="E79" i="4" s="1"/>
  <c r="I79" i="4" s="1"/>
  <c r="D160" i="4"/>
  <c r="E160" i="4" s="1"/>
  <c r="P160" i="4" s="1"/>
  <c r="D155" i="4"/>
  <c r="E155" i="4" s="1"/>
  <c r="K155" i="4" s="1"/>
  <c r="D140" i="4"/>
  <c r="E140" i="4" s="1"/>
  <c r="P140" i="4" s="1"/>
  <c r="D100" i="4"/>
  <c r="E100" i="4" s="1"/>
  <c r="P100" i="4" s="1"/>
  <c r="D121" i="4"/>
  <c r="E121" i="4" s="1"/>
  <c r="P121" i="4" s="1"/>
  <c r="D90" i="4"/>
  <c r="E90" i="4" s="1"/>
  <c r="D146" i="4"/>
  <c r="E146" i="4" s="1"/>
  <c r="D36" i="4"/>
  <c r="E36" i="4" s="1"/>
  <c r="P36" i="4" s="1"/>
  <c r="D174" i="4"/>
  <c r="E174" i="4" s="1"/>
  <c r="K174" i="4" s="1"/>
  <c r="D138" i="4"/>
  <c r="E138" i="4" s="1"/>
  <c r="P138" i="4" s="1"/>
  <c r="D67" i="4"/>
  <c r="E67" i="4" s="1"/>
  <c r="P67" i="4" s="1"/>
  <c r="D165" i="4"/>
  <c r="E165" i="4" s="1"/>
  <c r="P165" i="4" s="1"/>
  <c r="D63" i="4"/>
  <c r="E63" i="4" s="1"/>
  <c r="I63" i="4" s="1"/>
  <c r="D40" i="4"/>
  <c r="E40" i="4" s="1"/>
  <c r="P40" i="4" s="1"/>
  <c r="D70" i="4"/>
  <c r="E70" i="4" s="1"/>
  <c r="I70" i="4" s="1"/>
  <c r="D123" i="4"/>
  <c r="E123" i="4" s="1"/>
  <c r="P123" i="4" s="1"/>
  <c r="D168" i="4"/>
  <c r="E168" i="4" s="1"/>
  <c r="D108" i="4"/>
  <c r="E108" i="4" s="1"/>
  <c r="D42" i="4"/>
  <c r="E42" i="4" s="1"/>
  <c r="D172" i="4"/>
  <c r="E172" i="4" s="1"/>
  <c r="P172" i="4" s="1"/>
  <c r="D55" i="4"/>
  <c r="E55" i="4" s="1"/>
  <c r="P55" i="4" s="1"/>
  <c r="D37" i="4"/>
  <c r="E37" i="4" s="1"/>
  <c r="I37" i="4" s="1"/>
  <c r="D13" i="4"/>
  <c r="E13" i="4" s="1"/>
  <c r="P13" i="4" s="1"/>
  <c r="D122" i="4"/>
  <c r="E122" i="4" s="1"/>
  <c r="J122" i="4" s="1"/>
  <c r="K133" i="4"/>
  <c r="D159" i="4"/>
  <c r="E159" i="4" s="1"/>
  <c r="K159" i="4" s="1"/>
  <c r="D96" i="4"/>
  <c r="E96" i="4" s="1"/>
  <c r="P96" i="4" s="1"/>
  <c r="D35" i="4"/>
  <c r="E35" i="4" s="1"/>
  <c r="P35" i="4" s="1"/>
  <c r="D62" i="4"/>
  <c r="E62" i="4" s="1"/>
  <c r="I62" i="4" s="1"/>
  <c r="D132" i="4"/>
  <c r="E132" i="4" s="1"/>
  <c r="D166" i="4"/>
  <c r="E166" i="4" s="1"/>
  <c r="D56" i="4"/>
  <c r="E56" i="4" s="1"/>
  <c r="H56" i="4" s="1"/>
  <c r="D179" i="4"/>
  <c r="E179" i="4" s="1"/>
  <c r="L179" i="4" s="1"/>
  <c r="D89" i="4"/>
  <c r="E89" i="4" s="1"/>
  <c r="H89" i="4" s="1"/>
  <c r="D118" i="4"/>
  <c r="E118" i="4" s="1"/>
  <c r="F118" i="4" s="1"/>
  <c r="D72" i="4"/>
  <c r="E72" i="4" s="1"/>
  <c r="H72" i="4" s="1"/>
  <c r="D66" i="4"/>
  <c r="E66" i="4" s="1"/>
  <c r="P66" i="4" s="1"/>
  <c r="D152" i="4"/>
  <c r="E152" i="4" s="1"/>
  <c r="K152" i="4" s="1"/>
  <c r="D57" i="4"/>
  <c r="E57" i="4" s="1"/>
  <c r="P57" i="4" s="1"/>
  <c r="D32" i="4"/>
  <c r="E32" i="4" s="1"/>
  <c r="D85" i="4"/>
  <c r="E85" i="4" s="1"/>
  <c r="I85" i="4" s="1"/>
  <c r="D53" i="4"/>
  <c r="E53" i="4" s="1"/>
  <c r="I53" i="4" s="1"/>
  <c r="D61" i="4"/>
  <c r="E61" i="4" s="1"/>
  <c r="P61" i="4" s="1"/>
  <c r="D107" i="4"/>
  <c r="E107" i="4" s="1"/>
  <c r="P107" i="4" s="1"/>
  <c r="D46" i="4"/>
  <c r="E46" i="4" s="1"/>
  <c r="I46" i="4" s="1"/>
  <c r="D151" i="4"/>
  <c r="E151" i="4" s="1"/>
  <c r="P151" i="4" s="1"/>
  <c r="D178" i="4"/>
  <c r="E178" i="4" s="1"/>
  <c r="P178" i="4" s="1"/>
  <c r="D43" i="4"/>
  <c r="E43" i="4" s="1"/>
  <c r="P43" i="4" s="1"/>
  <c r="D128" i="4"/>
  <c r="E128" i="4" s="1"/>
  <c r="P128" i="4" s="1"/>
  <c r="D23" i="4"/>
  <c r="E23" i="4" s="1"/>
  <c r="P23" i="4" s="1"/>
  <c r="D154" i="4"/>
  <c r="E154" i="4" s="1"/>
  <c r="P154" i="4" s="1"/>
  <c r="D94" i="4"/>
  <c r="E94" i="4" s="1"/>
  <c r="P94" i="4" s="1"/>
  <c r="D156" i="4"/>
  <c r="E156" i="4" s="1"/>
  <c r="K156" i="4" s="1"/>
  <c r="D15" i="4"/>
  <c r="E15" i="4" s="1"/>
  <c r="H15" i="4" s="1"/>
  <c r="D76" i="4"/>
  <c r="E76" i="4" s="1"/>
  <c r="P76" i="4" s="1"/>
  <c r="D33" i="4"/>
  <c r="E33" i="4" s="1"/>
  <c r="P33" i="4" s="1"/>
  <c r="D20" i="4"/>
  <c r="E20" i="4" s="1"/>
  <c r="H20" i="4" s="1"/>
  <c r="D27" i="4"/>
  <c r="E27" i="4" s="1"/>
  <c r="I27" i="4" s="1"/>
  <c r="D150" i="4"/>
  <c r="E150" i="4" s="1"/>
  <c r="P150" i="4" s="1"/>
  <c r="D177" i="4"/>
  <c r="E177" i="4" s="1"/>
  <c r="P177" i="4" s="1"/>
  <c r="D98" i="4"/>
  <c r="E98" i="4" s="1"/>
  <c r="P98" i="4" s="1"/>
  <c r="P12" i="4"/>
  <c r="D158" i="5"/>
  <c r="E158" i="5" s="1"/>
  <c r="D86" i="5"/>
  <c r="E86" i="5" s="1"/>
  <c r="F86" i="5" s="1"/>
  <c r="H66" i="5"/>
  <c r="D115" i="5"/>
  <c r="E115" i="5" s="1"/>
  <c r="J115" i="5" s="1"/>
  <c r="D67" i="5"/>
  <c r="E67" i="5" s="1"/>
  <c r="P67" i="5" s="1"/>
  <c r="D125" i="5"/>
  <c r="E125" i="5" s="1"/>
  <c r="L125" i="5" s="1"/>
  <c r="D88" i="5"/>
  <c r="E88" i="5" s="1"/>
  <c r="F88" i="5" s="1"/>
  <c r="D97" i="5"/>
  <c r="E97" i="5" s="1"/>
  <c r="P97" i="5" s="1"/>
  <c r="D56" i="5"/>
  <c r="E56" i="5" s="1"/>
  <c r="H56" i="5" s="1"/>
  <c r="D55" i="5"/>
  <c r="E55" i="5" s="1"/>
  <c r="P55" i="5" s="1"/>
  <c r="P79" i="5"/>
  <c r="D51" i="5"/>
  <c r="E51" i="5" s="1"/>
  <c r="I51" i="5" s="1"/>
  <c r="D23" i="5"/>
  <c r="E23" i="5" s="1"/>
  <c r="P23" i="5" s="1"/>
  <c r="D101" i="5"/>
  <c r="E101" i="5" s="1"/>
  <c r="F101" i="5" s="1"/>
  <c r="D21" i="5"/>
  <c r="E21" i="5" s="1"/>
  <c r="H21" i="5" s="1"/>
  <c r="D136" i="5"/>
  <c r="E136" i="5" s="1"/>
  <c r="K136" i="5" s="1"/>
  <c r="D82" i="5"/>
  <c r="E82" i="5" s="1"/>
  <c r="P82" i="5" s="1"/>
  <c r="D95" i="5"/>
  <c r="E95" i="5" s="1"/>
  <c r="F95" i="5" s="1"/>
  <c r="D63" i="5"/>
  <c r="E63" i="5" s="1"/>
  <c r="I63" i="5" s="1"/>
  <c r="D155" i="5"/>
  <c r="E155" i="5" s="1"/>
  <c r="K155" i="5" s="1"/>
  <c r="D159" i="5"/>
  <c r="E159" i="5" s="1"/>
  <c r="N159" i="5" s="1"/>
  <c r="D12" i="5"/>
  <c r="E12" i="5" s="1"/>
  <c r="H12" i="5" s="1"/>
  <c r="D131" i="5"/>
  <c r="E131" i="5" s="1"/>
  <c r="K131" i="5" s="1"/>
  <c r="D68" i="5"/>
  <c r="E68" i="5" s="1"/>
  <c r="P68" i="5" s="1"/>
  <c r="D150" i="5"/>
  <c r="E150" i="5" s="1"/>
  <c r="J150" i="5" s="1"/>
  <c r="D152" i="5"/>
  <c r="E152" i="5" s="1"/>
  <c r="P152" i="5" s="1"/>
  <c r="D112" i="5"/>
  <c r="E112" i="5" s="1"/>
  <c r="P112" i="5" s="1"/>
  <c r="D151" i="5"/>
  <c r="E151" i="5" s="1"/>
  <c r="K151" i="5" s="1"/>
  <c r="D64" i="5"/>
  <c r="E64" i="5" s="1"/>
  <c r="P64" i="5" s="1"/>
  <c r="D25" i="5"/>
  <c r="E25" i="5" s="1"/>
  <c r="P25" i="5" s="1"/>
  <c r="D85" i="5"/>
  <c r="E85" i="5" s="1"/>
  <c r="F85" i="5" s="1"/>
  <c r="D117" i="5"/>
  <c r="E117" i="5" s="1"/>
  <c r="K117" i="5" s="1"/>
  <c r="D103" i="5"/>
  <c r="E103" i="5" s="1"/>
  <c r="L103" i="5" s="1"/>
  <c r="D40" i="5"/>
  <c r="E40" i="5" s="1"/>
  <c r="P40" i="5" s="1"/>
  <c r="D110" i="5"/>
  <c r="E110" i="5" s="1"/>
  <c r="K110" i="5" s="1"/>
  <c r="D37" i="5"/>
  <c r="E37" i="5" s="1"/>
  <c r="H37" i="5" s="1"/>
  <c r="D89" i="5"/>
  <c r="E89" i="5" s="1"/>
  <c r="F89" i="5" s="1"/>
  <c r="D107" i="5"/>
  <c r="E107" i="5" s="1"/>
  <c r="J107" i="5" s="1"/>
  <c r="D33" i="5"/>
  <c r="E33" i="5" s="1"/>
  <c r="P33" i="5" s="1"/>
  <c r="D129" i="5"/>
  <c r="E129" i="5" s="1"/>
  <c r="J129" i="5" s="1"/>
  <c r="D19" i="5"/>
  <c r="E19" i="5" s="1"/>
  <c r="H19" i="5" s="1"/>
  <c r="D83" i="5"/>
  <c r="E83" i="5" s="1"/>
  <c r="G83" i="5" s="1"/>
  <c r="D41" i="5"/>
  <c r="E41" i="5" s="1"/>
  <c r="P41" i="5" s="1"/>
  <c r="D154" i="5"/>
  <c r="E154" i="5" s="1"/>
  <c r="K154" i="5" s="1"/>
  <c r="D149" i="5"/>
  <c r="E149" i="5" s="1"/>
  <c r="J149" i="5" s="1"/>
  <c r="I34" i="5"/>
  <c r="D16" i="5"/>
  <c r="E16" i="5" s="1"/>
  <c r="I16" i="5" s="1"/>
  <c r="D102" i="5"/>
  <c r="E102" i="5" s="1"/>
  <c r="P102" i="5" s="1"/>
  <c r="D121" i="5"/>
  <c r="E121" i="5" s="1"/>
  <c r="D50" i="5"/>
  <c r="E50" i="5" s="1"/>
  <c r="P50" i="5" s="1"/>
  <c r="D26" i="5"/>
  <c r="E26" i="5" s="1"/>
  <c r="D13" i="5"/>
  <c r="E13" i="5" s="1"/>
  <c r="P13" i="5" s="1"/>
  <c r="D93" i="5"/>
  <c r="E93" i="5" s="1"/>
  <c r="F93" i="5" s="1"/>
  <c r="D84" i="5"/>
  <c r="E84" i="5" s="1"/>
  <c r="P84" i="5" s="1"/>
  <c r="D134" i="5"/>
  <c r="E134" i="5" s="1"/>
  <c r="D147" i="5"/>
  <c r="E147" i="5" s="1"/>
  <c r="L147" i="5" s="1"/>
  <c r="D87" i="5"/>
  <c r="E87" i="5" s="1"/>
  <c r="P87" i="5" s="1"/>
  <c r="D141" i="5"/>
  <c r="E141" i="5" s="1"/>
  <c r="P141" i="5" s="1"/>
  <c r="D135" i="5"/>
  <c r="E135" i="5" s="1"/>
  <c r="K135" i="5" s="1"/>
  <c r="D72" i="5"/>
  <c r="E72" i="5" s="1"/>
  <c r="H72" i="5" s="1"/>
  <c r="D127" i="5"/>
  <c r="E127" i="5" s="1"/>
  <c r="L127" i="5" s="1"/>
  <c r="D28" i="5"/>
  <c r="E28" i="5" s="1"/>
  <c r="P28" i="5" s="1"/>
  <c r="D94" i="5"/>
  <c r="E94" i="5" s="1"/>
  <c r="D123" i="5"/>
  <c r="E123" i="5" s="1"/>
  <c r="L123" i="5" s="1"/>
  <c r="D96" i="5"/>
  <c r="E96" i="5" s="1"/>
  <c r="P96" i="5" s="1"/>
  <c r="D48" i="5"/>
  <c r="E48" i="5" s="1"/>
  <c r="D71" i="5"/>
  <c r="E71" i="5" s="1"/>
  <c r="P71" i="5" s="1"/>
  <c r="D31" i="5"/>
  <c r="E31" i="5" s="1"/>
  <c r="P31" i="5" s="1"/>
  <c r="D126" i="5"/>
  <c r="E126" i="5" s="1"/>
  <c r="L126" i="5" s="1"/>
  <c r="D35" i="5"/>
  <c r="E35" i="5" s="1"/>
  <c r="I35" i="5" s="1"/>
  <c r="H59" i="5"/>
  <c r="P59" i="5"/>
  <c r="K118" i="5"/>
  <c r="P118" i="5"/>
  <c r="L145" i="5"/>
  <c r="P145" i="5"/>
  <c r="D69" i="5"/>
  <c r="E69" i="5" s="1"/>
  <c r="D146" i="5"/>
  <c r="E146" i="5" s="1"/>
  <c r="P146" i="5" s="1"/>
  <c r="D27" i="5"/>
  <c r="E27" i="5" s="1"/>
  <c r="P27" i="5" s="1"/>
  <c r="D54" i="5"/>
  <c r="E54" i="5" s="1"/>
  <c r="I54" i="5" s="1"/>
  <c r="D38" i="5"/>
  <c r="E38" i="5" s="1"/>
  <c r="H38" i="5" s="1"/>
  <c r="D122" i="5"/>
  <c r="E122" i="5" s="1"/>
  <c r="K122" i="5" s="1"/>
  <c r="D148" i="5"/>
  <c r="E148" i="5" s="1"/>
  <c r="J148" i="5" s="1"/>
  <c r="I14" i="5"/>
  <c r="D106" i="5"/>
  <c r="E106" i="5" s="1"/>
  <c r="P106" i="5" s="1"/>
  <c r="D108" i="5"/>
  <c r="E108" i="5" s="1"/>
  <c r="P108" i="5" s="1"/>
  <c r="D113" i="5"/>
  <c r="E113" i="5" s="1"/>
  <c r="P113" i="5" s="1"/>
  <c r="D139" i="5"/>
  <c r="E139" i="5" s="1"/>
  <c r="P139" i="5" s="1"/>
  <c r="D100" i="5"/>
  <c r="E100" i="5" s="1"/>
  <c r="F100" i="5" s="1"/>
  <c r="D77" i="5"/>
  <c r="E77" i="5" s="1"/>
  <c r="O77" i="5" s="1"/>
  <c r="D81" i="5"/>
  <c r="E81" i="5" s="1"/>
  <c r="P81" i="5" s="1"/>
  <c r="D137" i="5"/>
  <c r="E137" i="5" s="1"/>
  <c r="K137" i="5" s="1"/>
  <c r="D111" i="5"/>
  <c r="E111" i="5" s="1"/>
  <c r="K111" i="5" s="1"/>
  <c r="D142" i="5"/>
  <c r="E142" i="5" s="1"/>
  <c r="D153" i="5"/>
  <c r="E153" i="5" s="1"/>
  <c r="K153" i="5" s="1"/>
  <c r="D75" i="5"/>
  <c r="E75" i="5" s="1"/>
  <c r="D133" i="5"/>
  <c r="E133" i="5" s="1"/>
  <c r="K133" i="5" s="1"/>
  <c r="D116" i="5"/>
  <c r="E116" i="5" s="1"/>
  <c r="O116" i="5" s="1"/>
  <c r="D18" i="5"/>
  <c r="E18" i="5" s="1"/>
  <c r="P18" i="5" s="1"/>
  <c r="D78" i="5"/>
  <c r="E78" i="5" s="1"/>
  <c r="G78" i="5" s="1"/>
  <c r="D43" i="5"/>
  <c r="E43" i="5" s="1"/>
  <c r="P43" i="5" s="1"/>
  <c r="D128" i="5"/>
  <c r="E128" i="5" s="1"/>
  <c r="P128" i="5" s="1"/>
  <c r="D76" i="5"/>
  <c r="E76" i="5" s="1"/>
  <c r="G76" i="5" s="1"/>
  <c r="D73" i="5"/>
  <c r="E73" i="5" s="1"/>
  <c r="P73" i="5" s="1"/>
  <c r="D49" i="5"/>
  <c r="E49" i="5" s="1"/>
  <c r="I49" i="5" s="1"/>
  <c r="D57" i="5"/>
  <c r="E57" i="5" s="1"/>
  <c r="H57" i="5" s="1"/>
  <c r="D22" i="5"/>
  <c r="E22" i="5" s="1"/>
  <c r="I22" i="5" s="1"/>
  <c r="D98" i="5"/>
  <c r="E98" i="5" s="1"/>
  <c r="F98" i="5" s="1"/>
  <c r="D157" i="5"/>
  <c r="E157" i="5" s="1"/>
  <c r="D90" i="5"/>
  <c r="E90" i="5" s="1"/>
  <c r="D92" i="5"/>
  <c r="E92" i="5" s="1"/>
  <c r="D61" i="5"/>
  <c r="E61" i="5" s="1"/>
  <c r="D99" i="5"/>
  <c r="E99" i="5" s="1"/>
  <c r="P99" i="5" s="1"/>
  <c r="D132" i="5"/>
  <c r="E132" i="5" s="1"/>
  <c r="P132" i="5" s="1"/>
  <c r="D105" i="5"/>
  <c r="E105" i="5" s="1"/>
  <c r="L105" i="5" s="1"/>
  <c r="D17" i="5"/>
  <c r="E17" i="5" s="1"/>
  <c r="P17" i="5" s="1"/>
  <c r="D47" i="5"/>
  <c r="E47" i="5" s="1"/>
  <c r="P47" i="5" s="1"/>
  <c r="D62" i="5"/>
  <c r="E62" i="5" s="1"/>
  <c r="P62" i="5" s="1"/>
  <c r="D29" i="5"/>
  <c r="E29" i="5" s="1"/>
  <c r="I29" i="5" s="1"/>
  <c r="D30" i="5"/>
  <c r="E30" i="5" s="1"/>
  <c r="P30" i="5" s="1"/>
  <c r="D104" i="5"/>
  <c r="E104" i="5" s="1"/>
  <c r="L104" i="5" s="1"/>
  <c r="I24" i="5"/>
  <c r="D58" i="5"/>
  <c r="E58" i="5" s="1"/>
  <c r="H58" i="5" s="1"/>
  <c r="D32" i="5"/>
  <c r="E32" i="5" s="1"/>
  <c r="I32" i="5" s="1"/>
  <c r="D114" i="5"/>
  <c r="E114" i="5" s="1"/>
  <c r="D39" i="5"/>
  <c r="E39" i="5" s="1"/>
  <c r="D156" i="5"/>
  <c r="E156" i="5" s="1"/>
  <c r="L156" i="5" s="1"/>
  <c r="D140" i="5"/>
  <c r="E140" i="5" s="1"/>
  <c r="D45" i="5"/>
  <c r="E45" i="5" s="1"/>
  <c r="H45" i="5" s="1"/>
  <c r="D138" i="5"/>
  <c r="E138" i="5" s="1"/>
  <c r="P138" i="5" s="1"/>
  <c r="D143" i="5"/>
  <c r="E143" i="5" s="1"/>
  <c r="P143" i="5" s="1"/>
  <c r="D46" i="5"/>
  <c r="E46" i="5" s="1"/>
  <c r="P46" i="5" s="1"/>
  <c r="D124" i="5"/>
  <c r="E124" i="5" s="1"/>
  <c r="P124" i="5" s="1"/>
  <c r="D120" i="5"/>
  <c r="E120" i="5" s="1"/>
  <c r="K120" i="5" s="1"/>
  <c r="D44" i="5"/>
  <c r="E44" i="5" s="1"/>
  <c r="D107" i="3"/>
  <c r="E107" i="3" s="1"/>
  <c r="K107" i="3" s="1"/>
  <c r="D87" i="3"/>
  <c r="E87" i="3" s="1"/>
  <c r="P87" i="3" s="1"/>
  <c r="D15" i="3"/>
  <c r="E15" i="3" s="1"/>
  <c r="H15" i="3" s="1"/>
  <c r="D77" i="3"/>
  <c r="E77" i="3" s="1"/>
  <c r="P77" i="3" s="1"/>
  <c r="D27" i="3"/>
  <c r="E27" i="3" s="1"/>
  <c r="H27" i="3" s="1"/>
  <c r="D53" i="3"/>
  <c r="E53" i="3" s="1"/>
  <c r="I53" i="3" s="1"/>
  <c r="P20" i="6"/>
  <c r="I83" i="4"/>
  <c r="I31" i="4"/>
  <c r="P111" i="4"/>
  <c r="P136" i="4"/>
  <c r="P91" i="4"/>
  <c r="P164" i="4"/>
  <c r="H70" i="5"/>
  <c r="P70" i="5"/>
  <c r="P53" i="5"/>
  <c r="I53" i="5"/>
  <c r="P36" i="5"/>
  <c r="H15" i="5"/>
  <c r="P15" i="5"/>
  <c r="I65" i="5"/>
  <c r="P65" i="5"/>
  <c r="J130" i="5"/>
  <c r="P130" i="5"/>
  <c r="P119" i="5"/>
  <c r="K119" i="5"/>
  <c r="I60" i="5"/>
  <c r="P144" i="5"/>
  <c r="L144" i="5"/>
  <c r="I74" i="5"/>
  <c r="P74" i="5"/>
  <c r="I42" i="5"/>
  <c r="I20" i="5"/>
  <c r="H52" i="5"/>
  <c r="P52" i="5"/>
  <c r="P73" i="3"/>
  <c r="L101" i="3"/>
  <c r="K127" i="4"/>
  <c r="P127" i="4"/>
  <c r="P119" i="4"/>
  <c r="L119" i="4"/>
  <c r="I87" i="4"/>
  <c r="P87" i="4"/>
  <c r="D45" i="3"/>
  <c r="E45" i="3" s="1"/>
  <c r="D41" i="3"/>
  <c r="E41" i="3" s="1"/>
  <c r="D67" i="3"/>
  <c r="E67" i="3" s="1"/>
  <c r="D51" i="3"/>
  <c r="E51" i="3" s="1"/>
  <c r="D44" i="3"/>
  <c r="E44" i="3" s="1"/>
  <c r="D109" i="3"/>
  <c r="E109" i="3" s="1"/>
  <c r="D33" i="3"/>
  <c r="E33" i="3" s="1"/>
  <c r="D32" i="3"/>
  <c r="E32" i="3" s="1"/>
  <c r="D105" i="3"/>
  <c r="E105" i="3" s="1"/>
  <c r="D76" i="3"/>
  <c r="E76" i="3" s="1"/>
  <c r="D56" i="3"/>
  <c r="E56" i="3" s="1"/>
  <c r="D28" i="3"/>
  <c r="E28" i="3" s="1"/>
  <c r="D78" i="3"/>
  <c r="E78" i="3" s="1"/>
  <c r="D68" i="3"/>
  <c r="E68" i="3" s="1"/>
  <c r="D104" i="3"/>
  <c r="E104" i="3" s="1"/>
  <c r="D72" i="3"/>
  <c r="E72" i="3" s="1"/>
  <c r="D22" i="3"/>
  <c r="E22" i="3" s="1"/>
  <c r="D50" i="3"/>
  <c r="E50" i="3" s="1"/>
  <c r="D71" i="3"/>
  <c r="E71" i="3" s="1"/>
  <c r="D39" i="3"/>
  <c r="E39" i="3" s="1"/>
  <c r="D30" i="3"/>
  <c r="E30" i="3" s="1"/>
  <c r="D19" i="3"/>
  <c r="E19" i="3" s="1"/>
  <c r="D80" i="3"/>
  <c r="E80" i="3" s="1"/>
  <c r="D12" i="3"/>
  <c r="E12" i="3" s="1"/>
  <c r="D96" i="3"/>
  <c r="E96" i="3" s="1"/>
  <c r="D42" i="3"/>
  <c r="E42" i="3" s="1"/>
  <c r="D108" i="3"/>
  <c r="E108" i="3" s="1"/>
  <c r="D69" i="3"/>
  <c r="E69" i="3" s="1"/>
  <c r="D59" i="3"/>
  <c r="E59" i="3" s="1"/>
  <c r="D90" i="3"/>
  <c r="E90" i="3" s="1"/>
  <c r="D94" i="3"/>
  <c r="E94" i="3" s="1"/>
  <c r="D86" i="3"/>
  <c r="E86" i="3" s="1"/>
  <c r="D21" i="3"/>
  <c r="E21" i="3" s="1"/>
  <c r="D18" i="3"/>
  <c r="E18" i="3" s="1"/>
  <c r="D60" i="3"/>
  <c r="E60" i="3" s="1"/>
  <c r="D102" i="3"/>
  <c r="E102" i="3" s="1"/>
  <c r="P69" i="6"/>
  <c r="D99" i="3"/>
  <c r="E99" i="3" s="1"/>
  <c r="D106" i="3"/>
  <c r="E106" i="3" s="1"/>
  <c r="D97" i="3"/>
  <c r="E97" i="3" s="1"/>
  <c r="D95" i="3"/>
  <c r="E95" i="3" s="1"/>
  <c r="D25" i="3"/>
  <c r="E25" i="3" s="1"/>
  <c r="D66" i="3"/>
  <c r="E66" i="3" s="1"/>
  <c r="D85" i="3"/>
  <c r="E85" i="3" s="1"/>
  <c r="P85" i="6"/>
  <c r="F85" i="6"/>
  <c r="J131" i="4"/>
  <c r="D75" i="3"/>
  <c r="E75" i="3" s="1"/>
  <c r="D100" i="3"/>
  <c r="E100" i="3" s="1"/>
  <c r="D79" i="3"/>
  <c r="E79" i="3" s="1"/>
  <c r="D47" i="3"/>
  <c r="E47" i="3" s="1"/>
  <c r="D37" i="3"/>
  <c r="E37" i="3" s="1"/>
  <c r="D88" i="3"/>
  <c r="E88" i="3" s="1"/>
  <c r="D58" i="3"/>
  <c r="E58" i="3" s="1"/>
  <c r="D36" i="3"/>
  <c r="E36" i="3" s="1"/>
  <c r="D24" i="3"/>
  <c r="E24" i="3" s="1"/>
  <c r="D61" i="3"/>
  <c r="E61" i="3" s="1"/>
  <c r="D89" i="3"/>
  <c r="E89" i="3" s="1"/>
  <c r="D63" i="3"/>
  <c r="E63" i="3" s="1"/>
  <c r="D17" i="3"/>
  <c r="E17" i="3" s="1"/>
  <c r="D55" i="3"/>
  <c r="E55" i="3" s="1"/>
  <c r="D70" i="3"/>
  <c r="E70" i="3" s="1"/>
  <c r="D93" i="3"/>
  <c r="E93" i="3" s="1"/>
  <c r="D98" i="3"/>
  <c r="E98" i="3" s="1"/>
  <c r="D110" i="3"/>
  <c r="E110" i="3" s="1"/>
  <c r="D13" i="3"/>
  <c r="E13" i="3" s="1"/>
  <c r="D34" i="3"/>
  <c r="E34" i="3" s="1"/>
  <c r="G80" i="5" l="1"/>
  <c r="K109" i="5"/>
  <c r="P91" i="5"/>
  <c r="P46" i="3"/>
  <c r="F65" i="3"/>
  <c r="P74" i="3"/>
  <c r="H40" i="3"/>
  <c r="P29" i="3"/>
  <c r="P23" i="3"/>
  <c r="K87" i="3"/>
  <c r="H38" i="3"/>
  <c r="J92" i="3"/>
  <c r="H16" i="3"/>
  <c r="P54" i="3"/>
  <c r="P49" i="3"/>
  <c r="P43" i="3"/>
  <c r="N111" i="3"/>
  <c r="G62" i="3"/>
  <c r="P53" i="3"/>
  <c r="P83" i="3"/>
  <c r="P81" i="3"/>
  <c r="P48" i="3"/>
  <c r="P15" i="3"/>
  <c r="I26" i="3"/>
  <c r="P14" i="3"/>
  <c r="P82" i="3"/>
  <c r="F77" i="3"/>
  <c r="J91" i="3"/>
  <c r="P52" i="3"/>
  <c r="P103" i="3"/>
  <c r="I20" i="3"/>
  <c r="P107" i="3"/>
  <c r="I31" i="3"/>
  <c r="P57" i="3"/>
  <c r="P27" i="3"/>
  <c r="P189" i="2"/>
  <c r="P188" i="2"/>
  <c r="L188" i="2"/>
  <c r="P181" i="2"/>
  <c r="L163" i="2"/>
  <c r="N209" i="2"/>
  <c r="L162" i="2"/>
  <c r="P162" i="2"/>
  <c r="I41" i="2"/>
  <c r="G110" i="2"/>
  <c r="P176" i="2"/>
  <c r="I78" i="2"/>
  <c r="N213" i="2"/>
  <c r="F132" i="2"/>
  <c r="H64" i="2"/>
  <c r="H13" i="2"/>
  <c r="P152" i="2"/>
  <c r="L190" i="2"/>
  <c r="F131" i="2"/>
  <c r="F120" i="2"/>
  <c r="P121" i="2"/>
  <c r="P150" i="2"/>
  <c r="P128" i="2"/>
  <c r="J196" i="2"/>
  <c r="L158" i="2"/>
  <c r="K154" i="2"/>
  <c r="P86" i="2"/>
  <c r="F124" i="2"/>
  <c r="P88" i="2"/>
  <c r="P109" i="2"/>
  <c r="H53" i="2"/>
  <c r="I30" i="2"/>
  <c r="P143" i="2"/>
  <c r="I33" i="2"/>
  <c r="P55" i="2"/>
  <c r="H68" i="2"/>
  <c r="L206" i="2"/>
  <c r="P166" i="2"/>
  <c r="P136" i="2"/>
  <c r="P63" i="2"/>
  <c r="M187" i="2"/>
  <c r="M216" i="2" s="1"/>
  <c r="I229" i="2" s="1"/>
  <c r="J138" i="2"/>
  <c r="P168" i="2"/>
  <c r="P130" i="2"/>
  <c r="P49" i="2"/>
  <c r="P183" i="2"/>
  <c r="P98" i="2"/>
  <c r="I95" i="2"/>
  <c r="P104" i="2"/>
  <c r="I102" i="2"/>
  <c r="P207" i="2"/>
  <c r="K182" i="2"/>
  <c r="P144" i="2"/>
  <c r="P82" i="2"/>
  <c r="P69" i="2"/>
  <c r="P93" i="2"/>
  <c r="P142" i="2"/>
  <c r="I94" i="2"/>
  <c r="P140" i="2"/>
  <c r="I35" i="2"/>
  <c r="P106" i="2"/>
  <c r="P151" i="2"/>
  <c r="P90" i="2"/>
  <c r="P202" i="2"/>
  <c r="J175" i="2"/>
  <c r="P108" i="2"/>
  <c r="P16" i="2"/>
  <c r="P203" i="2"/>
  <c r="P45" i="2"/>
  <c r="P145" i="2"/>
  <c r="P89" i="2"/>
  <c r="P193" i="2"/>
  <c r="F122" i="2"/>
  <c r="P91" i="2"/>
  <c r="P170" i="2"/>
  <c r="H48" i="2"/>
  <c r="N211" i="2"/>
  <c r="P147" i="2"/>
  <c r="P161" i="2"/>
  <c r="P67" i="2"/>
  <c r="P191" i="2"/>
  <c r="K156" i="2"/>
  <c r="I26" i="2"/>
  <c r="K148" i="2"/>
  <c r="I52" i="2"/>
  <c r="N47" i="2"/>
  <c r="I14" i="2"/>
  <c r="P17" i="2"/>
  <c r="G111" i="2"/>
  <c r="H25" i="2"/>
  <c r="P50" i="2"/>
  <c r="K178" i="2"/>
  <c r="P73" i="2"/>
  <c r="P149" i="2"/>
  <c r="L194" i="2"/>
  <c r="P97" i="2"/>
  <c r="J198" i="2"/>
  <c r="P75" i="2"/>
  <c r="K200" i="2"/>
  <c r="I37" i="2"/>
  <c r="L137" i="2"/>
  <c r="P210" i="2"/>
  <c r="P177" i="2"/>
  <c r="L157" i="2"/>
  <c r="K199" i="2"/>
  <c r="L173" i="2"/>
  <c r="P70" i="2"/>
  <c r="L164" i="2"/>
  <c r="K185" i="2"/>
  <c r="H20" i="2"/>
  <c r="L159" i="2"/>
  <c r="P192" i="2"/>
  <c r="P113" i="2"/>
  <c r="P179" i="2"/>
  <c r="P186" i="2"/>
  <c r="P74" i="2"/>
  <c r="I27" i="2"/>
  <c r="L167" i="2"/>
  <c r="P57" i="2"/>
  <c r="L169" i="2"/>
  <c r="P84" i="2"/>
  <c r="P28" i="2"/>
  <c r="J139" i="2"/>
  <c r="F134" i="2"/>
  <c r="F126" i="2"/>
  <c r="F135" i="2"/>
  <c r="I105" i="2"/>
  <c r="P54" i="2"/>
  <c r="H51" i="2"/>
  <c r="P172" i="2"/>
  <c r="P60" i="2"/>
  <c r="I77" i="2"/>
  <c r="P21" i="2"/>
  <c r="K184" i="2"/>
  <c r="I36" i="2"/>
  <c r="F125" i="2"/>
  <c r="P165" i="2"/>
  <c r="P208" i="2"/>
  <c r="P46" i="2"/>
  <c r="I43" i="2"/>
  <c r="I59" i="2"/>
  <c r="P76" i="2"/>
  <c r="P103" i="2"/>
  <c r="P100" i="2"/>
  <c r="P72" i="2"/>
  <c r="I44" i="2"/>
  <c r="F129" i="2"/>
  <c r="F123" i="2"/>
  <c r="P65" i="2"/>
  <c r="K204" i="2"/>
  <c r="O216" i="2"/>
  <c r="I61" i="2"/>
  <c r="I71" i="2"/>
  <c r="P32" i="2"/>
  <c r="P112" i="2"/>
  <c r="P12" i="2"/>
  <c r="P34" i="2"/>
  <c r="P58" i="2"/>
  <c r="I58" i="2"/>
  <c r="H79" i="2"/>
  <c r="H18" i="2"/>
  <c r="I107" i="2"/>
  <c r="I101" i="2"/>
  <c r="P87" i="2"/>
  <c r="I81" i="2"/>
  <c r="H23" i="2"/>
  <c r="P23" i="2"/>
  <c r="P174" i="2"/>
  <c r="H85" i="2"/>
  <c r="G118" i="2"/>
  <c r="P133" i="2"/>
  <c r="F133" i="2"/>
  <c r="I42" i="2"/>
  <c r="I62" i="2"/>
  <c r="P212" i="2"/>
  <c r="P180" i="2"/>
  <c r="P83" i="2"/>
  <c r="N83" i="2"/>
  <c r="P24" i="2"/>
  <c r="L205" i="2"/>
  <c r="I38" i="2"/>
  <c r="P195" i="2"/>
  <c r="P92" i="2"/>
  <c r="P96" i="2"/>
  <c r="J197" i="2"/>
  <c r="P197" i="2"/>
  <c r="P99" i="2"/>
  <c r="I99" i="2"/>
  <c r="P127" i="2"/>
  <c r="L171" i="2"/>
  <c r="P40" i="2"/>
  <c r="I15" i="2"/>
  <c r="P15" i="2"/>
  <c r="E216" i="2"/>
  <c r="I80" i="2"/>
  <c r="P80" i="2"/>
  <c r="F119" i="2"/>
  <c r="K201" i="2"/>
  <c r="P201" i="2"/>
  <c r="P160" i="2"/>
  <c r="L160" i="2"/>
  <c r="P22" i="2"/>
  <c r="I22" i="2"/>
  <c r="H19" i="2"/>
  <c r="P19" i="2"/>
  <c r="P39" i="2"/>
  <c r="I39" i="2"/>
  <c r="P29" i="2"/>
  <c r="I29" i="2"/>
  <c r="H66" i="2"/>
  <c r="P66" i="2"/>
  <c r="J146" i="2"/>
  <c r="P146" i="2"/>
  <c r="P12" i="6"/>
  <c r="I59" i="6"/>
  <c r="K109" i="6"/>
  <c r="H50" i="6"/>
  <c r="I36" i="6"/>
  <c r="P86" i="6"/>
  <c r="N49" i="6"/>
  <c r="N115" i="6" s="1"/>
  <c r="H13" i="6"/>
  <c r="P63" i="6"/>
  <c r="P105" i="6"/>
  <c r="H29" i="6"/>
  <c r="F88" i="6"/>
  <c r="I25" i="6"/>
  <c r="P28" i="6"/>
  <c r="I33" i="6"/>
  <c r="I58" i="6"/>
  <c r="P24" i="6"/>
  <c r="I23" i="6"/>
  <c r="L100" i="6"/>
  <c r="P43" i="6"/>
  <c r="P77" i="6"/>
  <c r="P102" i="6"/>
  <c r="P39" i="6"/>
  <c r="P82" i="6"/>
  <c r="P104" i="6"/>
  <c r="P31" i="6"/>
  <c r="P72" i="6"/>
  <c r="H52" i="6"/>
  <c r="P45" i="6"/>
  <c r="I48" i="6"/>
  <c r="G79" i="6"/>
  <c r="P96" i="6"/>
  <c r="F87" i="6"/>
  <c r="I57" i="6"/>
  <c r="P89" i="6"/>
  <c r="P37" i="6"/>
  <c r="H40" i="6"/>
  <c r="P30" i="6"/>
  <c r="P91" i="6"/>
  <c r="H53" i="6"/>
  <c r="J97" i="6"/>
  <c r="H42" i="6"/>
  <c r="G78" i="6"/>
  <c r="P95" i="6"/>
  <c r="I68" i="6"/>
  <c r="P19" i="6"/>
  <c r="H19" i="6"/>
  <c r="I64" i="6"/>
  <c r="F94" i="6"/>
  <c r="F80" i="6"/>
  <c r="P26" i="6"/>
  <c r="G73" i="6"/>
  <c r="P75" i="6"/>
  <c r="P62" i="6"/>
  <c r="H54" i="6"/>
  <c r="P101" i="6"/>
  <c r="P56" i="6"/>
  <c r="P76" i="6"/>
  <c r="P18" i="6"/>
  <c r="K111" i="6"/>
  <c r="I60" i="6"/>
  <c r="P108" i="6"/>
  <c r="P47" i="6"/>
  <c r="F90" i="6"/>
  <c r="L99" i="6"/>
  <c r="H17" i="6"/>
  <c r="P14" i="6"/>
  <c r="P113" i="6"/>
  <c r="H15" i="6"/>
  <c r="P81" i="6"/>
  <c r="P32" i="6"/>
  <c r="P92" i="6"/>
  <c r="F92" i="6"/>
  <c r="P112" i="6"/>
  <c r="P27" i="6"/>
  <c r="I70" i="6"/>
  <c r="H61" i="6"/>
  <c r="P84" i="6"/>
  <c r="F84" i="6"/>
  <c r="P103" i="6"/>
  <c r="J103" i="6"/>
  <c r="J115" i="6" s="1"/>
  <c r="I126" i="6" s="1"/>
  <c r="H55" i="6"/>
  <c r="P55" i="6"/>
  <c r="I66" i="6"/>
  <c r="P83" i="6"/>
  <c r="P41" i="6"/>
  <c r="I22" i="6"/>
  <c r="P107" i="6"/>
  <c r="F93" i="6"/>
  <c r="P35" i="6"/>
  <c r="P98" i="6"/>
  <c r="P71" i="6"/>
  <c r="G71" i="6"/>
  <c r="E115" i="6"/>
  <c r="H34" i="6"/>
  <c r="P65" i="6"/>
  <c r="P106" i="6"/>
  <c r="M106" i="6"/>
  <c r="M115" i="6" s="1"/>
  <c r="I128" i="6" s="1"/>
  <c r="I44" i="6"/>
  <c r="P44" i="6"/>
  <c r="H67" i="6"/>
  <c r="P67" i="6"/>
  <c r="I38" i="6"/>
  <c r="P38" i="6"/>
  <c r="P103" i="4"/>
  <c r="H45" i="4"/>
  <c r="P129" i="4"/>
  <c r="F117" i="4"/>
  <c r="P141" i="4"/>
  <c r="P110" i="4"/>
  <c r="J124" i="4"/>
  <c r="P137" i="4"/>
  <c r="P24" i="4"/>
  <c r="I78" i="4"/>
  <c r="I26" i="4"/>
  <c r="I88" i="4"/>
  <c r="J170" i="4"/>
  <c r="P139" i="4"/>
  <c r="P47" i="4"/>
  <c r="P143" i="4"/>
  <c r="P145" i="4"/>
  <c r="P152" i="4"/>
  <c r="P144" i="4"/>
  <c r="P97" i="4"/>
  <c r="P58" i="4"/>
  <c r="I29" i="4"/>
  <c r="L148" i="4"/>
  <c r="L167" i="4"/>
  <c r="P49" i="4"/>
  <c r="P176" i="4"/>
  <c r="I36" i="4"/>
  <c r="K172" i="4"/>
  <c r="K126" i="4"/>
  <c r="P158" i="4"/>
  <c r="P37" i="4"/>
  <c r="P101" i="4"/>
  <c r="I25" i="4"/>
  <c r="P72" i="4"/>
  <c r="P71" i="4"/>
  <c r="P113" i="4"/>
  <c r="P180" i="4"/>
  <c r="P53" i="4"/>
  <c r="P120" i="4"/>
  <c r="F104" i="4"/>
  <c r="P159" i="4"/>
  <c r="K138" i="4"/>
  <c r="I60" i="4"/>
  <c r="P65" i="4"/>
  <c r="G99" i="4"/>
  <c r="P70" i="4"/>
  <c r="K153" i="4"/>
  <c r="I23" i="4"/>
  <c r="P34" i="4"/>
  <c r="I34" i="4"/>
  <c r="H22" i="4"/>
  <c r="H17" i="4"/>
  <c r="H16" i="4"/>
  <c r="N181" i="4"/>
  <c r="I35" i="4"/>
  <c r="F109" i="4"/>
  <c r="P89" i="4"/>
  <c r="K151" i="4"/>
  <c r="P116" i="4"/>
  <c r="H57" i="4"/>
  <c r="P112" i="4"/>
  <c r="H55" i="4"/>
  <c r="P174" i="4"/>
  <c r="I81" i="4"/>
  <c r="P147" i="4"/>
  <c r="J169" i="4"/>
  <c r="I41" i="4"/>
  <c r="P157" i="4"/>
  <c r="I14" i="4"/>
  <c r="P115" i="4"/>
  <c r="I84" i="4"/>
  <c r="I19" i="4"/>
  <c r="G94" i="4"/>
  <c r="I21" i="4"/>
  <c r="I50" i="4"/>
  <c r="H18" i="4"/>
  <c r="L163" i="4"/>
  <c r="H13" i="4"/>
  <c r="P80" i="4"/>
  <c r="I92" i="4"/>
  <c r="H82" i="4"/>
  <c r="P102" i="4"/>
  <c r="I33" i="4"/>
  <c r="P130" i="4"/>
  <c r="P68" i="4"/>
  <c r="P173" i="4"/>
  <c r="H43" i="4"/>
  <c r="I28" i="4"/>
  <c r="N69" i="4"/>
  <c r="I39" i="4"/>
  <c r="P93" i="4"/>
  <c r="H86" i="4"/>
  <c r="P73" i="4"/>
  <c r="P30" i="4"/>
  <c r="F114" i="4"/>
  <c r="P114" i="4"/>
  <c r="G96" i="4"/>
  <c r="I67" i="4"/>
  <c r="J149" i="4"/>
  <c r="P182" i="4"/>
  <c r="P135" i="4"/>
  <c r="P46" i="4"/>
  <c r="P122" i="4"/>
  <c r="I66" i="4"/>
  <c r="I77" i="4"/>
  <c r="J123" i="4"/>
  <c r="P156" i="4"/>
  <c r="P85" i="4"/>
  <c r="K134" i="4"/>
  <c r="K128" i="4"/>
  <c r="G98" i="4"/>
  <c r="K175" i="4"/>
  <c r="I51" i="4"/>
  <c r="P125" i="4"/>
  <c r="P20" i="4"/>
  <c r="P75" i="4"/>
  <c r="L140" i="4"/>
  <c r="H44" i="4"/>
  <c r="I59" i="4"/>
  <c r="P56" i="4"/>
  <c r="P106" i="4"/>
  <c r="L165" i="4"/>
  <c r="P79" i="4"/>
  <c r="G100" i="4"/>
  <c r="P52" i="4"/>
  <c r="F107" i="4"/>
  <c r="P105" i="4"/>
  <c r="P38" i="4"/>
  <c r="P171" i="4"/>
  <c r="P179" i="4"/>
  <c r="K177" i="4"/>
  <c r="I61" i="4"/>
  <c r="E185" i="4"/>
  <c r="P74" i="4"/>
  <c r="H74" i="4"/>
  <c r="P183" i="4"/>
  <c r="N183" i="4"/>
  <c r="P155" i="4"/>
  <c r="M162" i="4"/>
  <c r="M185" i="4" s="1"/>
  <c r="I198" i="4" s="1"/>
  <c r="L178" i="4"/>
  <c r="I40" i="4"/>
  <c r="K160" i="4"/>
  <c r="J150" i="4"/>
  <c r="P63" i="4"/>
  <c r="P27" i="4"/>
  <c r="P166" i="4"/>
  <c r="L166" i="4"/>
  <c r="F108" i="4"/>
  <c r="P108" i="4"/>
  <c r="P90" i="4"/>
  <c r="I90" i="4"/>
  <c r="L142" i="4"/>
  <c r="P142" i="4"/>
  <c r="I76" i="4"/>
  <c r="J132" i="4"/>
  <c r="P132" i="4"/>
  <c r="P168" i="4"/>
  <c r="L168" i="4"/>
  <c r="K161" i="4"/>
  <c r="P15" i="4"/>
  <c r="K154" i="4"/>
  <c r="L121" i="4"/>
  <c r="P118" i="4"/>
  <c r="P62" i="4"/>
  <c r="I32" i="4"/>
  <c r="P32" i="4"/>
  <c r="P42" i="4"/>
  <c r="H42" i="4"/>
  <c r="P146" i="4"/>
  <c r="L146" i="4"/>
  <c r="P158" i="5"/>
  <c r="N158" i="5"/>
  <c r="P86" i="5"/>
  <c r="P21" i="5"/>
  <c r="P117" i="5"/>
  <c r="P136" i="5"/>
  <c r="I67" i="5"/>
  <c r="P129" i="5"/>
  <c r="P151" i="5"/>
  <c r="P37" i="5"/>
  <c r="P56" i="5"/>
  <c r="I68" i="5"/>
  <c r="I23" i="5"/>
  <c r="N55" i="5"/>
  <c r="N161" i="5" s="1"/>
  <c r="F97" i="5"/>
  <c r="I33" i="5"/>
  <c r="P150" i="5"/>
  <c r="K112" i="5"/>
  <c r="P89" i="5"/>
  <c r="P159" i="5"/>
  <c r="G82" i="5"/>
  <c r="P103" i="5"/>
  <c r="I64" i="5"/>
  <c r="P57" i="5"/>
  <c r="P95" i="5"/>
  <c r="P16" i="5"/>
  <c r="L124" i="5"/>
  <c r="L128" i="5"/>
  <c r="P100" i="5"/>
  <c r="J106" i="5"/>
  <c r="P131" i="5"/>
  <c r="P88" i="5"/>
  <c r="P51" i="5"/>
  <c r="P110" i="5"/>
  <c r="P63" i="5"/>
  <c r="P101" i="5"/>
  <c r="P115" i="5"/>
  <c r="P85" i="5"/>
  <c r="P122" i="5"/>
  <c r="L146" i="5"/>
  <c r="P107" i="5"/>
  <c r="K138" i="5"/>
  <c r="P120" i="5"/>
  <c r="K152" i="5"/>
  <c r="I40" i="5"/>
  <c r="P12" i="5"/>
  <c r="K141" i="5"/>
  <c r="I25" i="5"/>
  <c r="P125" i="5"/>
  <c r="P153" i="5"/>
  <c r="P45" i="5"/>
  <c r="P126" i="5"/>
  <c r="P104" i="5"/>
  <c r="P155" i="5"/>
  <c r="F96" i="5"/>
  <c r="F99" i="5"/>
  <c r="F87" i="5"/>
  <c r="H41" i="5"/>
  <c r="I28" i="5"/>
  <c r="P19" i="5"/>
  <c r="H47" i="5"/>
  <c r="P72" i="5"/>
  <c r="P123" i="5"/>
  <c r="G84" i="5"/>
  <c r="P38" i="5"/>
  <c r="K132" i="5"/>
  <c r="P76" i="5"/>
  <c r="I62" i="5"/>
  <c r="I50" i="5"/>
  <c r="P54" i="5"/>
  <c r="P135" i="5"/>
  <c r="P35" i="5"/>
  <c r="G81" i="5"/>
  <c r="K113" i="5"/>
  <c r="P22" i="5"/>
  <c r="P148" i="5"/>
  <c r="I27" i="5"/>
  <c r="P83" i="5"/>
  <c r="I71" i="5"/>
  <c r="I73" i="5"/>
  <c r="P127" i="5"/>
  <c r="H18" i="5"/>
  <c r="I30" i="5"/>
  <c r="J108" i="5"/>
  <c r="H17" i="5"/>
  <c r="P147" i="5"/>
  <c r="I43" i="5"/>
  <c r="D161" i="5"/>
  <c r="P149" i="5"/>
  <c r="P105" i="5"/>
  <c r="L143" i="5"/>
  <c r="P137" i="5"/>
  <c r="L102" i="5"/>
  <c r="I31" i="5"/>
  <c r="P156" i="5"/>
  <c r="P29" i="5"/>
  <c r="P49" i="5"/>
  <c r="H13" i="5"/>
  <c r="P154" i="5"/>
  <c r="K139" i="5"/>
  <c r="H46" i="5"/>
  <c r="P98" i="5"/>
  <c r="P32" i="5"/>
  <c r="P78" i="5"/>
  <c r="F94" i="5"/>
  <c r="P94" i="5"/>
  <c r="K134" i="5"/>
  <c r="P134" i="5"/>
  <c r="P26" i="5"/>
  <c r="I26" i="5"/>
  <c r="P93" i="5"/>
  <c r="I48" i="5"/>
  <c r="P48" i="5"/>
  <c r="P121" i="5"/>
  <c r="K121" i="5"/>
  <c r="E161" i="5"/>
  <c r="K114" i="5"/>
  <c r="P114" i="5"/>
  <c r="F92" i="5"/>
  <c r="P92" i="5"/>
  <c r="P58" i="5"/>
  <c r="P133" i="5"/>
  <c r="K140" i="5"/>
  <c r="P140" i="5"/>
  <c r="P90" i="5"/>
  <c r="F90" i="5"/>
  <c r="M142" i="5"/>
  <c r="M161" i="5" s="1"/>
  <c r="I174" i="5" s="1"/>
  <c r="P142" i="5"/>
  <c r="O161" i="5"/>
  <c r="I44" i="5"/>
  <c r="P44" i="5"/>
  <c r="I61" i="5"/>
  <c r="P61" i="5"/>
  <c r="L157" i="5"/>
  <c r="P157" i="5"/>
  <c r="P111" i="5"/>
  <c r="P39" i="5"/>
  <c r="H39" i="5"/>
  <c r="I75" i="5"/>
  <c r="P75" i="5"/>
  <c r="I69" i="5"/>
  <c r="P69" i="5"/>
  <c r="P110" i="3"/>
  <c r="N110" i="3"/>
  <c r="F70" i="3"/>
  <c r="P70" i="3"/>
  <c r="I17" i="3"/>
  <c r="P17" i="3"/>
  <c r="P58" i="3"/>
  <c r="G58" i="3"/>
  <c r="P106" i="3"/>
  <c r="K106" i="3"/>
  <c r="P102" i="3"/>
  <c r="L102" i="3"/>
  <c r="K86" i="3"/>
  <c r="P86" i="3"/>
  <c r="P69" i="3"/>
  <c r="F69" i="3"/>
  <c r="H12" i="3"/>
  <c r="P12" i="3"/>
  <c r="E113" i="3"/>
  <c r="H39" i="3"/>
  <c r="P39" i="3"/>
  <c r="F72" i="3"/>
  <c r="P72" i="3"/>
  <c r="H28" i="3"/>
  <c r="P28" i="3"/>
  <c r="P32" i="3"/>
  <c r="H32" i="3"/>
  <c r="H51" i="3"/>
  <c r="P51" i="3"/>
  <c r="P34" i="3"/>
  <c r="I34" i="3"/>
  <c r="G63" i="3"/>
  <c r="P63" i="3"/>
  <c r="K88" i="3"/>
  <c r="P88" i="3"/>
  <c r="J85" i="3"/>
  <c r="P85" i="3"/>
  <c r="I25" i="3"/>
  <c r="P25" i="3"/>
  <c r="P99" i="3"/>
  <c r="K99" i="3"/>
  <c r="G60" i="3"/>
  <c r="P60" i="3"/>
  <c r="K94" i="3"/>
  <c r="P94" i="3"/>
  <c r="P108" i="3"/>
  <c r="L108" i="3"/>
  <c r="F80" i="3"/>
  <c r="P80" i="3"/>
  <c r="F71" i="3"/>
  <c r="P71" i="3"/>
  <c r="P104" i="3"/>
  <c r="J104" i="3"/>
  <c r="P56" i="3"/>
  <c r="G56" i="3"/>
  <c r="P33" i="3"/>
  <c r="H33" i="3"/>
  <c r="P67" i="3"/>
  <c r="F67" i="3"/>
  <c r="K98" i="3"/>
  <c r="P98" i="3"/>
  <c r="P89" i="3"/>
  <c r="L89" i="3"/>
  <c r="P24" i="3"/>
  <c r="I24" i="3"/>
  <c r="N37" i="3"/>
  <c r="P37" i="3"/>
  <c r="F79" i="3"/>
  <c r="P79" i="3"/>
  <c r="P100" i="3"/>
  <c r="M100" i="3"/>
  <c r="M113" i="3" s="1"/>
  <c r="I126" i="3" s="1"/>
  <c r="F66" i="3"/>
  <c r="P66" i="3"/>
  <c r="K95" i="3"/>
  <c r="P95" i="3"/>
  <c r="H18" i="3"/>
  <c r="P18" i="3"/>
  <c r="P90" i="3"/>
  <c r="L90" i="3"/>
  <c r="P42" i="3"/>
  <c r="I42" i="3"/>
  <c r="P19" i="3"/>
  <c r="J19" i="3"/>
  <c r="I50" i="3"/>
  <c r="P50" i="3"/>
  <c r="P68" i="3"/>
  <c r="F68" i="3"/>
  <c r="P76" i="3"/>
  <c r="F76" i="3"/>
  <c r="P109" i="3"/>
  <c r="L109" i="3"/>
  <c r="P41" i="3"/>
  <c r="H41" i="3"/>
  <c r="H13" i="3"/>
  <c r="P13" i="3"/>
  <c r="P93" i="3"/>
  <c r="K93" i="3"/>
  <c r="I55" i="3"/>
  <c r="P55" i="3"/>
  <c r="P61" i="3"/>
  <c r="G61" i="3"/>
  <c r="P36" i="3"/>
  <c r="I36" i="3"/>
  <c r="P47" i="3"/>
  <c r="H47" i="3"/>
  <c r="P75" i="3"/>
  <c r="F75" i="3"/>
  <c r="P97" i="3"/>
  <c r="K97" i="3"/>
  <c r="P21" i="3"/>
  <c r="I21" i="3"/>
  <c r="P59" i="3"/>
  <c r="G59" i="3"/>
  <c r="P96" i="3"/>
  <c r="K96" i="3"/>
  <c r="P30" i="3"/>
  <c r="H30" i="3"/>
  <c r="I22" i="3"/>
  <c r="P22" i="3"/>
  <c r="F78" i="3"/>
  <c r="P78" i="3"/>
  <c r="P105" i="3"/>
  <c r="K105" i="3"/>
  <c r="I44" i="3"/>
  <c r="P44" i="3"/>
  <c r="P45" i="3"/>
  <c r="I45" i="3"/>
  <c r="H131" i="6"/>
  <c r="N216" i="2" l="1"/>
  <c r="G216" i="2"/>
  <c r="I225" i="2" s="1"/>
  <c r="H232" i="2"/>
  <c r="J232" i="2"/>
  <c r="F232" i="2"/>
  <c r="K216" i="2"/>
  <c r="J227" i="2" s="1"/>
  <c r="J216" i="2"/>
  <c r="I227" i="2" s="1"/>
  <c r="P216" i="2"/>
  <c r="I222" i="2" s="1"/>
  <c r="H216" i="2"/>
  <c r="I226" i="2" s="1"/>
  <c r="L232" i="2"/>
  <c r="L216" i="2"/>
  <c r="I228" i="2" s="1"/>
  <c r="F216" i="2"/>
  <c r="J225" i="2" s="1"/>
  <c r="I216" i="2"/>
  <c r="J226" i="2" s="1"/>
  <c r="K226" i="2" s="1"/>
  <c r="D232" i="2"/>
  <c r="K115" i="6"/>
  <c r="J126" i="6" s="1"/>
  <c r="K126" i="6" s="1"/>
  <c r="F131" i="6"/>
  <c r="D131" i="6"/>
  <c r="L115" i="6"/>
  <c r="I127" i="6" s="1"/>
  <c r="G115" i="6"/>
  <c r="I124" i="6" s="1"/>
  <c r="J131" i="6"/>
  <c r="L131" i="6"/>
  <c r="H115" i="6"/>
  <c r="I125" i="6" s="1"/>
  <c r="P115" i="6"/>
  <c r="E117" i="6" s="1"/>
  <c r="F115" i="6"/>
  <c r="I115" i="6"/>
  <c r="J125" i="6" s="1"/>
  <c r="B201" i="4"/>
  <c r="G185" i="4"/>
  <c r="I194" i="4" s="1"/>
  <c r="J201" i="4"/>
  <c r="F185" i="4"/>
  <c r="J194" i="4" s="1"/>
  <c r="N185" i="4"/>
  <c r="L201" i="4"/>
  <c r="H201" i="4"/>
  <c r="H185" i="4"/>
  <c r="I195" i="4" s="1"/>
  <c r="J185" i="4"/>
  <c r="I196" i="4" s="1"/>
  <c r="L185" i="4"/>
  <c r="I197" i="4" s="1"/>
  <c r="I185" i="4"/>
  <c r="J195" i="4" s="1"/>
  <c r="K185" i="4"/>
  <c r="J196" i="4" s="1"/>
  <c r="P185" i="4"/>
  <c r="I191" i="4" s="1"/>
  <c r="D201" i="4"/>
  <c r="J161" i="5"/>
  <c r="I172" i="5" s="1"/>
  <c r="G161" i="5"/>
  <c r="I170" i="5" s="1"/>
  <c r="P161" i="5"/>
  <c r="I167" i="5" s="1"/>
  <c r="F161" i="5"/>
  <c r="J170" i="5" s="1"/>
  <c r="L161" i="5"/>
  <c r="I173" i="5" s="1"/>
  <c r="K161" i="5"/>
  <c r="J172" i="5" s="1"/>
  <c r="H161" i="5"/>
  <c r="I171" i="5" s="1"/>
  <c r="I161" i="5"/>
  <c r="J171" i="5" s="1"/>
  <c r="F113" i="3"/>
  <c r="J122" i="3" s="1"/>
  <c r="N113" i="3"/>
  <c r="G113" i="3"/>
  <c r="I122" i="3" s="1"/>
  <c r="P113" i="3"/>
  <c r="H113" i="3"/>
  <c r="I123" i="3" s="1"/>
  <c r="K113" i="3"/>
  <c r="J124" i="3" s="1"/>
  <c r="I113" i="3"/>
  <c r="J123" i="3" s="1"/>
  <c r="J113" i="3"/>
  <c r="I124" i="3" s="1"/>
  <c r="L113" i="3"/>
  <c r="I125" i="3" s="1"/>
  <c r="K124" i="3" l="1"/>
  <c r="K122" i="3"/>
  <c r="K225" i="2"/>
  <c r="E218" i="2"/>
  <c r="K227" i="2"/>
  <c r="E217" i="2"/>
  <c r="K125" i="6"/>
  <c r="I121" i="6"/>
  <c r="E116" i="6"/>
  <c r="J124" i="6"/>
  <c r="K124" i="6" s="1"/>
  <c r="K196" i="4"/>
  <c r="K195" i="4"/>
  <c r="F188" i="4"/>
  <c r="K194" i="4"/>
  <c r="E187" i="4"/>
  <c r="E186" i="4"/>
  <c r="K172" i="5"/>
  <c r="E163" i="5"/>
  <c r="K171" i="5"/>
  <c r="K170" i="5"/>
  <c r="F164" i="5"/>
  <c r="E162" i="5"/>
  <c r="I119" i="3"/>
  <c r="E115" i="3"/>
  <c r="K123" i="3"/>
  <c r="E114" i="3"/>
</calcChain>
</file>

<file path=xl/sharedStrings.xml><?xml version="1.0" encoding="utf-8"?>
<sst xmlns="http://schemas.openxmlformats.org/spreadsheetml/2006/main" count="955" uniqueCount="289">
  <si>
    <t>FDI-FDL</t>
  </si>
  <si>
    <t>FDI-RIPON</t>
  </si>
  <si>
    <t>FDI-ROSNDL</t>
  </si>
  <si>
    <t>FDT-ROSNDL</t>
  </si>
  <si>
    <t>GLI-BERLIN</t>
  </si>
  <si>
    <t>GLT-BERLIN</t>
  </si>
  <si>
    <t>GLT-BRKLN</t>
  </si>
  <si>
    <t>UNKNOWN</t>
  </si>
  <si>
    <t>WAT-AURORA</t>
  </si>
  <si>
    <t>WAT-DEERFD</t>
  </si>
  <si>
    <t>WAT-LEON</t>
  </si>
  <si>
    <t>WAT-POYSIP</t>
  </si>
  <si>
    <t>WAT-SAXEVL</t>
  </si>
  <si>
    <t>WAT-WARREN</t>
  </si>
  <si>
    <t>WNI-MENASH</t>
  </si>
  <si>
    <t>WNI-NEENAH</t>
  </si>
  <si>
    <t>WNI-OMRO</t>
  </si>
  <si>
    <t>WNI-OSH-C</t>
  </si>
  <si>
    <t>WNI-OSH-E</t>
  </si>
  <si>
    <t>WNI-OSH-S</t>
  </si>
  <si>
    <t>WNI-OSH-W</t>
  </si>
  <si>
    <t>WNI-WINNCN</t>
  </si>
  <si>
    <t>WNT-ALGOMA</t>
  </si>
  <si>
    <t>WNT-BLCKWF</t>
  </si>
  <si>
    <t>WNT-CLAYTN</t>
  </si>
  <si>
    <t>WNT-MEN-E</t>
  </si>
  <si>
    <t>WNT-MEN-W</t>
  </si>
  <si>
    <t>WNT-NEENAH</t>
  </si>
  <si>
    <t>WNT-NEKIMI</t>
  </si>
  <si>
    <t>WNT-NEPSKN</t>
  </si>
  <si>
    <t>WNT-OMRO</t>
  </si>
  <si>
    <t>WNT-OSHKSH</t>
  </si>
  <si>
    <t>WNT-POYGAN</t>
  </si>
  <si>
    <t>WNT-RUSHFD</t>
  </si>
  <si>
    <t>WNT-UTICA</t>
  </si>
  <si>
    <t>WNT-VINELD</t>
  </si>
  <si>
    <t>WNT-WNCHST</t>
  </si>
  <si>
    <t>WNT-WNCN</t>
  </si>
  <si>
    <t>WNT-WOLFR</t>
  </si>
  <si>
    <t>X-CA-NOLIB</t>
  </si>
  <si>
    <t>X-OTHER-WI</t>
  </si>
  <si>
    <t>X-OU-APLTN</t>
  </si>
  <si>
    <t>X-OU-LIB</t>
  </si>
  <si>
    <t>X-OU-NOLIB</t>
  </si>
  <si>
    <t>X-OUTSTATE</t>
  </si>
  <si>
    <t>X-WP-LIB</t>
  </si>
  <si>
    <t>1.  Take the total from the Item Type-C and -R reports--that is your "official" Sirsi total.</t>
  </si>
  <si>
    <t>2.  Put the UserCat1 report into a spreadsheet.  This can  be done with cut and paste, followed by turning the one column into two. (Click on Data, Text to columns . . .)  OR  enter the data manually.</t>
  </si>
  <si>
    <t xml:space="preserve">3.  Subtract the UserCat total from the Item Type total-that is the number of RENEWALS that you need to apportion. </t>
  </si>
  <si>
    <t>4.  Column A is the Usercat1 name.</t>
  </si>
  <si>
    <t>5.  Column B is the circulation for that UserCat1 area.</t>
  </si>
  <si>
    <t>5.  Column C is equal to Column B divided by the Total of Column B.  That determines the percentage of your circulation from that area.</t>
  </si>
  <si>
    <t>6.  Column D is Column C times your number of RENEWALS to allocate.  That formula apportions your renewals  based on ther percentage of circulation.</t>
  </si>
  <si>
    <t>7.  Add Column B and D to create the Total in Column E</t>
  </si>
  <si>
    <t>UserCat 1</t>
  </si>
  <si>
    <t>Circulation from the UserCat1 report</t>
  </si>
  <si>
    <t>Percentage of Circulation</t>
  </si>
  <si>
    <t>Percentage times RENEWALS to Allocate</t>
  </si>
  <si>
    <t>Total</t>
  </si>
  <si>
    <t>County Circ without a Library</t>
  </si>
  <si>
    <t>County Circ with a Library</t>
  </si>
  <si>
    <t>Out of County, Winnefox, Library</t>
  </si>
  <si>
    <t>Out of County, Winnefox,No Library</t>
  </si>
  <si>
    <t>Other Wisconsin</t>
  </si>
  <si>
    <t>Total Non-Resident Circulation</t>
  </si>
  <si>
    <t>Total Resident Circulation</t>
  </si>
  <si>
    <t xml:space="preserve"> </t>
  </si>
  <si>
    <t>Total from UserCat1 Report</t>
  </si>
  <si>
    <t>Total from Item Type Circ Report</t>
  </si>
  <si>
    <t>Item Type Circ minus UserCat1 Circ (Renewals to allocate)</t>
  </si>
  <si>
    <t>FDI-BRANDN</t>
  </si>
  <si>
    <t>FDI-CMPBSP</t>
  </si>
  <si>
    <t>FDI-EDEN</t>
  </si>
  <si>
    <t>FDI-FAIRWT</t>
  </si>
  <si>
    <t>FDI-NFDL</t>
  </si>
  <si>
    <t>FDI-OAKFLD</t>
  </si>
  <si>
    <t>FDI-WAUPUN</t>
  </si>
  <si>
    <t>FDI-WAUPX</t>
  </si>
  <si>
    <t>FDS-RIPNST</t>
  </si>
  <si>
    <t>FDT-CALUMT</t>
  </si>
  <si>
    <t>FDT-EDEN</t>
  </si>
  <si>
    <t>FDT-ELDORD</t>
  </si>
  <si>
    <t>FDT-EMPIRE</t>
  </si>
  <si>
    <t>FDT-FDL</t>
  </si>
  <si>
    <t>FDT-FOREST</t>
  </si>
  <si>
    <t>FDT-FRNDSP</t>
  </si>
  <si>
    <t>FDT-LAMRTN</t>
  </si>
  <si>
    <t>FDT-METOMN</t>
  </si>
  <si>
    <t>FDT-OAKFLD</t>
  </si>
  <si>
    <t>FDT-OSEOLA</t>
  </si>
  <si>
    <t>FDT-RIPON</t>
  </si>
  <si>
    <t>FDT-SPRNGV</t>
  </si>
  <si>
    <t>FDT-TAYCH</t>
  </si>
  <si>
    <t>FDT-WAUPN</t>
  </si>
  <si>
    <t>FDT-XUNKWN</t>
  </si>
  <si>
    <t>GLI-GREENL</t>
  </si>
  <si>
    <t>GLI-MARKSN</t>
  </si>
  <si>
    <t>GLI-PRINCT</t>
  </si>
  <si>
    <t>GLT-GRNLK</t>
  </si>
  <si>
    <t>GLT-KINGST</t>
  </si>
  <si>
    <t>GLT-MACKFD</t>
  </si>
  <si>
    <t>GLT-MNCHST</t>
  </si>
  <si>
    <t>GLT-MRQTTE</t>
  </si>
  <si>
    <t>GLT-PRNCTN</t>
  </si>
  <si>
    <t>GLT-SATMAR</t>
  </si>
  <si>
    <t>GLT-SENECA</t>
  </si>
  <si>
    <t>MQI-MONTLL</t>
  </si>
  <si>
    <t>MQI-NESHKR</t>
  </si>
  <si>
    <t>MQI-WESTFD</t>
  </si>
  <si>
    <t>MQT-CRYSLK</t>
  </si>
  <si>
    <t>MQT-NESHKR</t>
  </si>
  <si>
    <t>MQT-NEWTON</t>
  </si>
  <si>
    <t>MQT-OXFORD</t>
  </si>
  <si>
    <t>MQT-PACKWK</t>
  </si>
  <si>
    <t>MQT-SHLDS</t>
  </si>
  <si>
    <t>MQT-SPRNGF</t>
  </si>
  <si>
    <t>MQT-WESTFD</t>
  </si>
  <si>
    <t>WAI-COLOMA</t>
  </si>
  <si>
    <t>WAI-HANCCK</t>
  </si>
  <si>
    <t>WAI-LOHRVL</t>
  </si>
  <si>
    <t>WAI-REDGNT</t>
  </si>
  <si>
    <t>WAI-WAUTOM</t>
  </si>
  <si>
    <t>WAI-WILDRS</t>
  </si>
  <si>
    <t>WAT-BLMFLD</t>
  </si>
  <si>
    <t>WAT-COLOMA</t>
  </si>
  <si>
    <t>WAT-DAKOTA</t>
  </si>
  <si>
    <t>WAT-HNCOCK</t>
  </si>
  <si>
    <t>WAT-MARION</t>
  </si>
  <si>
    <t>WAT-MTMOR</t>
  </si>
  <si>
    <t>WAT-PLNFLD</t>
  </si>
  <si>
    <t>WAT-RCHFD</t>
  </si>
  <si>
    <t>WAT-ROSE</t>
  </si>
  <si>
    <t>WAT-SPRNWT</t>
  </si>
  <si>
    <t>WAT-WAUTMA</t>
  </si>
  <si>
    <t>WNI-APLTON</t>
  </si>
  <si>
    <t>X-AD-NOLIB</t>
  </si>
  <si>
    <t>X-CA-APLTN</t>
  </si>
  <si>
    <t>X-CA-LIB</t>
  </si>
  <si>
    <t>X-DO-LIB</t>
  </si>
  <si>
    <t>X-DO-NOLIB</t>
  </si>
  <si>
    <t>X-OU-TGRAN</t>
  </si>
  <si>
    <t>X-PO-LIB</t>
  </si>
  <si>
    <t>X-PO-NOLIB</t>
  </si>
  <si>
    <t>X-SH-LIB</t>
  </si>
  <si>
    <t>X-WI-NOLIB</t>
  </si>
  <si>
    <t>X-WP-NOLIB</t>
  </si>
  <si>
    <t>X-WS-LIB</t>
  </si>
  <si>
    <t>Z-OTHER</t>
  </si>
  <si>
    <t>FDI-STCLD</t>
  </si>
  <si>
    <t>MQT-MONTEL</t>
  </si>
  <si>
    <t>X-CA-MNASH</t>
  </si>
  <si>
    <t>X-CO-NOLIB</t>
  </si>
  <si>
    <t>X-WS-NOLIB</t>
  </si>
  <si>
    <t>GLI-KINGST</t>
  </si>
  <si>
    <t>X-SH-NOLIB</t>
  </si>
  <si>
    <t>Adjacent County, non Winnefox, Library</t>
  </si>
  <si>
    <t>Adjacent County, non Winnefox, No Library</t>
  </si>
  <si>
    <t>Out of State</t>
  </si>
  <si>
    <t>Unknown</t>
  </si>
  <si>
    <t>Total nonresident circulation</t>
  </si>
  <si>
    <t>with lib</t>
  </si>
  <si>
    <t>without lib</t>
  </si>
  <si>
    <t>Circulation to nonresidents from your county</t>
  </si>
  <si>
    <t>Circ to residents living in another county in your system</t>
  </si>
  <si>
    <t>Cirulcation to nonresidents living in adjacent county not in system</t>
  </si>
  <si>
    <t>Circulation to all other wisconsin residents</t>
  </si>
  <si>
    <t>Circulation to persons from out of state</t>
  </si>
  <si>
    <t>circulations to nonresidents in an adjacent county who do not have a local public library</t>
  </si>
  <si>
    <t>Calumet</t>
  </si>
  <si>
    <t>Green Lake</t>
  </si>
  <si>
    <t>WAI-PLNFLD</t>
  </si>
  <si>
    <t>WNT-OSHKOSH</t>
  </si>
  <si>
    <t>Outagamie</t>
  </si>
  <si>
    <t>Waupaca</t>
  </si>
  <si>
    <t>Waushara</t>
  </si>
  <si>
    <t>Fond du Lac</t>
  </si>
  <si>
    <t>MQT-MOUNDV</t>
  </si>
  <si>
    <t>X-PO-I-ALM</t>
  </si>
  <si>
    <t>FDT-BYRON</t>
  </si>
  <si>
    <t>FDT-MARSH</t>
  </si>
  <si>
    <t>MQT-HARRIS</t>
  </si>
  <si>
    <t>MQT-MECAN</t>
  </si>
  <si>
    <t>MQI-OXFORD</t>
  </si>
  <si>
    <t>OMRO</t>
  </si>
  <si>
    <t>MENASHA</t>
  </si>
  <si>
    <t>NEENAH</t>
  </si>
  <si>
    <t>OSHKOSH</t>
  </si>
  <si>
    <t>WINNECONNE</t>
  </si>
  <si>
    <t>FDT-ASHFRD</t>
  </si>
  <si>
    <t>WAT-OASIS</t>
  </si>
  <si>
    <t>WAT-RICHFLD</t>
  </si>
  <si>
    <t>WAT-SAXEVILLE</t>
  </si>
  <si>
    <t>X-CA-I-HIL</t>
  </si>
  <si>
    <t>X-CA-T-STO</t>
  </si>
  <si>
    <t>X-OU-T-BUC</t>
  </si>
  <si>
    <t>X-OU-TGREE</t>
  </si>
  <si>
    <t>X-WP-T-CAL</t>
  </si>
  <si>
    <t>X-CA-I-BRI</t>
  </si>
  <si>
    <t>X-CA-I-SHE</t>
  </si>
  <si>
    <t>X-CA-T-BRI</t>
  </si>
  <si>
    <t>FDI-MTCALV</t>
  </si>
  <si>
    <t>MQT-BUFFLO</t>
  </si>
  <si>
    <t>WAI-BERLIN</t>
  </si>
  <si>
    <t>X-PO-T-PI</t>
  </si>
  <si>
    <t>FDT-ELDORADO</t>
  </si>
  <si>
    <t>WAI-WAUTOMA</t>
  </si>
  <si>
    <t>X-CA-I-CHI</t>
  </si>
  <si>
    <t>X-CA-I-POT</t>
  </si>
  <si>
    <t>X-CA-I-SHER</t>
  </si>
  <si>
    <t>X-CA-I-STO</t>
  </si>
  <si>
    <t>X-CA-T-HAR</t>
  </si>
  <si>
    <t>X-CA-T-CHI</t>
  </si>
  <si>
    <t>FDT-AUBURN</t>
  </si>
  <si>
    <t>GLI-MARQT</t>
  </si>
  <si>
    <t>X-CA-T-BRO</t>
  </si>
  <si>
    <t>X-CO-SCOTT</t>
  </si>
  <si>
    <t>X-DO-T-LER</t>
  </si>
  <si>
    <t>X-WP-I-FRE</t>
  </si>
  <si>
    <t>X-WP-T-DAY</t>
  </si>
  <si>
    <t>X-WP-T-FRE</t>
  </si>
  <si>
    <t>X-WP-T-LIN</t>
  </si>
  <si>
    <t>Z-ILL</t>
  </si>
  <si>
    <t>GLT-MARQT</t>
  </si>
  <si>
    <t>X-AD-CHEST</t>
  </si>
  <si>
    <t>X-CA-I-NEW</t>
  </si>
  <si>
    <t>X-CA-T-NEW</t>
  </si>
  <si>
    <t>X-CO-COL</t>
  </si>
  <si>
    <t>X-DO-I-LOM</t>
  </si>
  <si>
    <t>X-SH-T-GRE</t>
  </si>
  <si>
    <t>X-WP-T-WEY</t>
  </si>
  <si>
    <t>Z-ILL-MII</t>
  </si>
  <si>
    <t>I-ILL-OUT</t>
  </si>
  <si>
    <t>X-DO-I-FOX</t>
  </si>
  <si>
    <t>X-OU-T-CEN</t>
  </si>
  <si>
    <t>X-OU-T-DAL</t>
  </si>
  <si>
    <t>X-OU-T-ELL</t>
  </si>
  <si>
    <t>X-OU-T-FRE</t>
  </si>
  <si>
    <t>X-OU-T-HOR</t>
  </si>
  <si>
    <t>X-OU-T-KAU</t>
  </si>
  <si>
    <t>GLI-KINGSTN</t>
  </si>
  <si>
    <t>X-DO-T-LOM</t>
  </si>
  <si>
    <t>X-OU-T-FREE</t>
  </si>
  <si>
    <t>FDL-FDL</t>
  </si>
  <si>
    <t>WNI-APLTN</t>
  </si>
  <si>
    <t>FDT-ALTO</t>
  </si>
  <si>
    <t>X-AD-JACK</t>
  </si>
  <si>
    <t>X-CO-PARD</t>
  </si>
  <si>
    <t>X-DO-T-CHE</t>
  </si>
  <si>
    <t>X-OU-ELL</t>
  </si>
  <si>
    <t>X-OU-FRE</t>
  </si>
  <si>
    <t>X-OU-T-VAN</t>
  </si>
  <si>
    <t>X-WP-I-WEY</t>
  </si>
  <si>
    <t>FDI-BRANDON</t>
  </si>
  <si>
    <t>FDT-SPRNVG</t>
  </si>
  <si>
    <t>Z-ILL-WLS</t>
  </si>
  <si>
    <t>FDL-NFDL</t>
  </si>
  <si>
    <t>WAI-PLAINFLD</t>
  </si>
  <si>
    <t>X-CA-BRI</t>
  </si>
  <si>
    <t>X-CO-T-RAN</t>
  </si>
  <si>
    <t>X-DO-T-TRE</t>
  </si>
  <si>
    <t>X-WS-T-WAY</t>
  </si>
  <si>
    <t>X-CA-T-HARRIS</t>
  </si>
  <si>
    <t>FDT-ASHFORD</t>
  </si>
  <si>
    <t>MQT-WESTFLD</t>
  </si>
  <si>
    <t>X-AD-RICH</t>
  </si>
  <si>
    <t>FDL-CMPBSP</t>
  </si>
  <si>
    <t>FDT-TAYCHEE</t>
  </si>
  <si>
    <t>GLT-GLAKE</t>
  </si>
  <si>
    <t>WAI-WLDRSE</t>
  </si>
  <si>
    <t>MQI-ENDEAV</t>
  </si>
  <si>
    <t>X-WS-I-KEW</t>
  </si>
  <si>
    <t>I-ILL-WLS</t>
  </si>
  <si>
    <t>FDT-ASHFD</t>
  </si>
  <si>
    <t>WAT-WTMA</t>
  </si>
  <si>
    <t>X-AD-CHST</t>
  </si>
  <si>
    <t>MQT-NESHK</t>
  </si>
  <si>
    <t>WAT-PLAINF</t>
  </si>
  <si>
    <t>X-CO-I-FRI</t>
  </si>
  <si>
    <t>GLI-GRNLK</t>
  </si>
  <si>
    <t>GLT-BRKLYN</t>
  </si>
  <si>
    <t>X-OU-T-GRAN</t>
  </si>
  <si>
    <t>X-AD-LINC</t>
  </si>
  <si>
    <t>X-CA-I-HAR</t>
  </si>
  <si>
    <t>X-CO-T-SPR</t>
  </si>
  <si>
    <t>Y-ILL</t>
  </si>
  <si>
    <t>MQT-DOUGLS</t>
  </si>
  <si>
    <t>X-CO-LIB</t>
  </si>
  <si>
    <t>X-CO-PORT</t>
  </si>
  <si>
    <t>X-PO-I-PLO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</si>
</sst>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164" fontId="2" fillId="0" borderId="0" xfId="1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2" fillId="0" borderId="0" xfId="0" applyFont="1" applyFill="1"/>
    <xf numFmtId="164" fontId="2" fillId="0" borderId="0" xfId="1" applyNumberFormat="1" applyFont="1" applyFill="1"/>
    <xf numFmtId="0" fontId="2" fillId="0" borderId="1" xfId="0" applyFont="1" applyBorder="1"/>
    <xf numFmtId="164" fontId="2" fillId="0" borderId="1" xfId="1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1" applyNumberFormat="1" applyFont="1" applyBorder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0" fillId="0" borderId="0" xfId="1" applyNumberFormat="1" applyFont="1"/>
    <xf numFmtId="1" fontId="2" fillId="0" borderId="0" xfId="0" applyNumberFormat="1" applyFont="1"/>
    <xf numFmtId="0" fontId="3" fillId="0" borderId="0" xfId="0" applyFont="1" applyAlignment="1">
      <alignment wrapText="1"/>
    </xf>
    <xf numFmtId="164" fontId="3" fillId="0" borderId="0" xfId="1" applyNumberFormat="1" applyFont="1"/>
    <xf numFmtId="164" fontId="0" fillId="0" borderId="1" xfId="1" applyNumberFormat="1" applyFont="1" applyBorder="1"/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9" borderId="1" xfId="0" applyFont="1" applyFill="1" applyBorder="1"/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0" fontId="2" fillId="5" borderId="0" xfId="0" applyFont="1" applyFill="1"/>
    <xf numFmtId="0" fontId="0" fillId="5" borderId="0" xfId="0" applyFill="1"/>
    <xf numFmtId="164" fontId="2" fillId="4" borderId="0" xfId="1" applyNumberFormat="1" applyFont="1" applyFill="1"/>
    <xf numFmtId="164" fontId="2" fillId="5" borderId="0" xfId="1" applyNumberFormat="1" applyFont="1" applyFill="1"/>
    <xf numFmtId="164" fontId="2" fillId="2" borderId="0" xfId="1" applyNumberFormat="1" applyFont="1" applyFill="1"/>
    <xf numFmtId="164" fontId="2" fillId="3" borderId="0" xfId="1" applyNumberFormat="1" applyFont="1" applyFill="1"/>
    <xf numFmtId="164" fontId="2" fillId="7" borderId="0" xfId="1" applyNumberFormat="1" applyFont="1" applyFill="1"/>
    <xf numFmtId="164" fontId="2" fillId="8" borderId="0" xfId="1" applyNumberFormat="1" applyFont="1" applyFill="1"/>
    <xf numFmtId="164" fontId="2" fillId="9" borderId="0" xfId="1" applyNumberFormat="1" applyFont="1" applyFill="1"/>
    <xf numFmtId="164" fontId="2" fillId="6" borderId="0" xfId="1" applyNumberFormat="1" applyFont="1" applyFill="1"/>
    <xf numFmtId="0" fontId="0" fillId="9" borderId="0" xfId="0" applyFill="1"/>
    <xf numFmtId="0" fontId="0" fillId="8" borderId="0" xfId="0" applyFill="1"/>
    <xf numFmtId="0" fontId="0" fillId="6" borderId="0" xfId="0" applyFill="1"/>
    <xf numFmtId="0" fontId="0" fillId="7" borderId="0" xfId="0" applyFill="1"/>
    <xf numFmtId="0" fontId="2" fillId="10" borderId="1" xfId="0" applyFont="1" applyFill="1" applyBorder="1"/>
    <xf numFmtId="164" fontId="2" fillId="10" borderId="0" xfId="1" applyNumberFormat="1" applyFont="1" applyFill="1"/>
    <xf numFmtId="0" fontId="0" fillId="10" borderId="0" xfId="0" applyFill="1"/>
    <xf numFmtId="0" fontId="2" fillId="11" borderId="2" xfId="0" applyFont="1" applyFill="1" applyBorder="1"/>
    <xf numFmtId="164" fontId="2" fillId="11" borderId="3" xfId="1" applyNumberFormat="1" applyFont="1" applyFill="1" applyBorder="1"/>
    <xf numFmtId="0" fontId="2" fillId="11" borderId="3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164" fontId="2" fillId="11" borderId="0" xfId="1" applyNumberFormat="1" applyFont="1" applyFill="1" applyBorder="1"/>
    <xf numFmtId="0" fontId="2" fillId="11" borderId="0" xfId="0" applyFont="1" applyFill="1" applyBorder="1"/>
    <xf numFmtId="164" fontId="2" fillId="11" borderId="1" xfId="0" applyNumberFormat="1" applyFont="1" applyFill="1" applyBorder="1"/>
    <xf numFmtId="0" fontId="2" fillId="11" borderId="6" xfId="0" applyFont="1" applyFill="1" applyBorder="1"/>
    <xf numFmtId="164" fontId="2" fillId="11" borderId="0" xfId="0" applyNumberFormat="1" applyFont="1" applyFill="1" applyBorder="1"/>
    <xf numFmtId="164" fontId="2" fillId="11" borderId="7" xfId="1" applyNumberFormat="1" applyFont="1" applyFill="1" applyBorder="1"/>
    <xf numFmtId="0" fontId="2" fillId="11" borderId="7" xfId="0" applyFont="1" applyFill="1" applyBorder="1"/>
    <xf numFmtId="164" fontId="2" fillId="11" borderId="8" xfId="0" applyNumberFormat="1" applyFont="1" applyFill="1" applyBorder="1"/>
    <xf numFmtId="164" fontId="2" fillId="11" borderId="9" xfId="0" applyNumberFormat="1" applyFont="1" applyFill="1" applyBorder="1"/>
    <xf numFmtId="164" fontId="3" fillId="11" borderId="0" xfId="1" applyNumberFormat="1" applyFont="1" applyFill="1" applyBorder="1"/>
    <xf numFmtId="0" fontId="2" fillId="11" borderId="10" xfId="0" applyFont="1" applyFill="1" applyBorder="1"/>
    <xf numFmtId="164" fontId="2" fillId="11" borderId="11" xfId="1" applyNumberFormat="1" applyFont="1" applyFill="1" applyBorder="1"/>
    <xf numFmtId="0" fontId="2" fillId="11" borderId="11" xfId="0" applyFont="1" applyFill="1" applyBorder="1"/>
    <xf numFmtId="0" fontId="2" fillId="11" borderId="12" xfId="0" applyFont="1" applyFill="1" applyBorder="1"/>
    <xf numFmtId="0" fontId="0" fillId="0" borderId="0" xfId="0" applyFill="1"/>
    <xf numFmtId="164" fontId="0" fillId="0" borderId="0" xfId="1" applyNumberFormat="1" applyFont="1" applyFill="1"/>
    <xf numFmtId="1" fontId="2" fillId="5" borderId="0" xfId="0" applyNumberFormat="1" applyFont="1" applyFill="1"/>
    <xf numFmtId="0" fontId="4" fillId="0" borderId="0" xfId="0" applyFont="1"/>
    <xf numFmtId="164" fontId="2" fillId="4" borderId="0" xfId="0" applyNumberFormat="1" applyFont="1" applyFill="1"/>
    <xf numFmtId="164" fontId="2" fillId="5" borderId="0" xfId="0" applyNumberFormat="1" applyFont="1" applyFill="1"/>
    <xf numFmtId="164" fontId="2" fillId="3" borderId="0" xfId="0" applyNumberFormat="1" applyFont="1" applyFill="1"/>
    <xf numFmtId="164" fontId="2" fillId="2" borderId="0" xfId="0" applyNumberFormat="1" applyFont="1" applyFill="1"/>
    <xf numFmtId="164" fontId="2" fillId="7" borderId="0" xfId="0" applyNumberFormat="1" applyFont="1" applyFill="1"/>
    <xf numFmtId="164" fontId="2" fillId="8" borderId="0" xfId="0" applyNumberFormat="1" applyFont="1" applyFill="1"/>
    <xf numFmtId="164" fontId="2" fillId="6" borderId="0" xfId="0" applyNumberFormat="1" applyFont="1" applyFill="1"/>
    <xf numFmtId="164" fontId="2" fillId="9" borderId="0" xfId="0" applyNumberFormat="1" applyFont="1" applyFill="1"/>
    <xf numFmtId="164" fontId="2" fillId="10" borderId="0" xfId="0" applyNumberFormat="1" applyFont="1" applyFill="1"/>
    <xf numFmtId="0" fontId="2" fillId="0" borderId="0" xfId="0" applyFont="1" applyFill="1" applyBorder="1"/>
    <xf numFmtId="164" fontId="2" fillId="0" borderId="0" xfId="0" applyNumberFormat="1" applyFont="1" applyFill="1"/>
    <xf numFmtId="0" fontId="2" fillId="12" borderId="1" xfId="0" applyFont="1" applyFill="1" applyBorder="1" applyAlignment="1">
      <alignment wrapText="1"/>
    </xf>
    <xf numFmtId="164" fontId="2" fillId="12" borderId="0" xfId="0" applyNumberFormat="1" applyFont="1" applyFill="1"/>
    <xf numFmtId="164" fontId="2" fillId="12" borderId="0" xfId="1" applyNumberFormat="1" applyFont="1" applyFill="1"/>
    <xf numFmtId="164" fontId="2" fillId="0" borderId="0" xfId="1" applyNumberFormat="1" applyFont="1" applyBorder="1"/>
    <xf numFmtId="0" fontId="0" fillId="13" borderId="0" xfId="0" applyFill="1"/>
    <xf numFmtId="0" fontId="0" fillId="14" borderId="0" xfId="0" applyFill="1"/>
    <xf numFmtId="164" fontId="2" fillId="13" borderId="0" xfId="0" applyNumberFormat="1" applyFont="1" applyFill="1"/>
    <xf numFmtId="0" fontId="2" fillId="14" borderId="0" xfId="0" applyFont="1" applyFill="1"/>
    <xf numFmtId="164" fontId="2" fillId="14" borderId="0" xfId="0" applyNumberFormat="1" applyFont="1" applyFill="1"/>
    <xf numFmtId="164" fontId="2" fillId="15" borderId="0" xfId="0" applyNumberFormat="1" applyFont="1" applyFill="1"/>
    <xf numFmtId="0" fontId="0" fillId="15" borderId="0" xfId="0" applyFill="1"/>
    <xf numFmtId="0" fontId="0" fillId="16" borderId="0" xfId="0" applyFill="1"/>
    <xf numFmtId="164" fontId="2" fillId="0" borderId="0" xfId="0" applyNumberFormat="1" applyFont="1"/>
    <xf numFmtId="9" fontId="2" fillId="0" borderId="0" xfId="2" applyFont="1"/>
    <xf numFmtId="0" fontId="0" fillId="17" borderId="0" xfId="0" applyFill="1"/>
    <xf numFmtId="164" fontId="2" fillId="17" borderId="0" xfId="0" applyNumberFormat="1" applyFont="1" applyFill="1"/>
    <xf numFmtId="164" fontId="2" fillId="18" borderId="0" xfId="0" applyNumberFormat="1" applyFont="1" applyFill="1"/>
    <xf numFmtId="0" fontId="0" fillId="18" borderId="0" xfId="0" applyFill="1"/>
    <xf numFmtId="0" fontId="2" fillId="12" borderId="0" xfId="0" applyFont="1" applyFill="1" applyBorder="1" applyAlignment="1">
      <alignment wrapText="1"/>
    </xf>
    <xf numFmtId="0" fontId="2" fillId="19" borderId="0" xfId="0" applyFont="1" applyFill="1" applyBorder="1"/>
    <xf numFmtId="164" fontId="2" fillId="19" borderId="8" xfId="0" applyNumberFormat="1" applyFont="1" applyFill="1" applyBorder="1"/>
    <xf numFmtId="0" fontId="2" fillId="19" borderId="0" xfId="0" applyFont="1" applyFill="1"/>
    <xf numFmtId="164" fontId="2" fillId="19" borderId="0" xfId="1" applyNumberFormat="1" applyFont="1" applyFill="1" applyBorder="1"/>
    <xf numFmtId="164" fontId="3" fillId="19" borderId="0" xfId="1" applyNumberFormat="1" applyFont="1" applyFill="1" applyBorder="1"/>
    <xf numFmtId="164" fontId="2" fillId="19" borderId="0" xfId="1" applyNumberFormat="1" applyFont="1" applyFill="1"/>
    <xf numFmtId="164" fontId="2" fillId="19" borderId="9" xfId="0" applyNumberFormat="1" applyFont="1" applyFill="1" applyBorder="1"/>
    <xf numFmtId="164" fontId="2" fillId="19" borderId="1" xfId="0" applyNumberFormat="1" applyFont="1" applyFill="1" applyBorder="1"/>
    <xf numFmtId="164" fontId="2" fillId="19" borderId="11" xfId="1" applyNumberFormat="1" applyFont="1" applyFill="1" applyBorder="1"/>
    <xf numFmtId="0" fontId="2" fillId="19" borderId="11" xfId="0" applyFont="1" applyFill="1" applyBorder="1"/>
    <xf numFmtId="0" fontId="2" fillId="19" borderId="6" xfId="0" applyFont="1" applyFill="1" applyBorder="1"/>
    <xf numFmtId="0" fontId="2" fillId="19" borderId="7" xfId="0" applyFont="1" applyFill="1" applyBorder="1"/>
    <xf numFmtId="164" fontId="2" fillId="19" borderId="7" xfId="1" applyNumberFormat="1" applyFont="1" applyFill="1" applyBorder="1"/>
    <xf numFmtId="164" fontId="2" fillId="19" borderId="0" xfId="0" applyNumberFormat="1" applyFont="1" applyFill="1" applyBorder="1"/>
    <xf numFmtId="164" fontId="0" fillId="0" borderId="0" xfId="1" applyNumberFormat="1" applyFont="1" applyBorder="1"/>
    <xf numFmtId="0" fontId="2" fillId="0" borderId="0" xfId="0" applyFont="1" applyBorder="1"/>
    <xf numFmtId="0" fontId="2" fillId="0" borderId="0" xfId="0" applyFont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3"/>
  <sheetViews>
    <sheetView zoomScale="80" zoomScaleNormal="80" workbookViewId="0">
      <pane ySplit="11" topLeftCell="A152" activePane="bottomLeft" state="frozen"/>
      <selection pane="bottomLeft" activeCell="E161" sqref="E161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7109375" style="5" bestFit="1" customWidth="1"/>
    <col min="6" max="6" width="9.28515625" style="1" bestFit="1" customWidth="1"/>
    <col min="7" max="7" width="9.5703125" style="1" bestFit="1" customWidth="1"/>
    <col min="8" max="9" width="9.28515625" style="1" bestFit="1" customWidth="1"/>
    <col min="10" max="10" width="9.5703125" style="1" customWidth="1"/>
    <col min="11" max="11" width="9.7109375" style="1" customWidth="1"/>
    <col min="12" max="12" width="10" style="1" customWidth="1"/>
    <col min="13" max="14" width="9.28515625" style="1" bestFit="1" customWidth="1"/>
    <col min="15" max="15" width="9.28515625" style="1" customWidth="1"/>
    <col min="16" max="17" width="9.5703125" style="1" bestFit="1" customWidth="1"/>
    <col min="18" max="16384" width="9.140625" style="1"/>
  </cols>
  <sheetData>
    <row r="1" spans="1:16" ht="15.75" hidden="1" customHeight="1" x14ac:dyDescent="0.2">
      <c r="A1" s="1" t="s">
        <v>46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15" t="s">
        <v>47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5" hidden="1" customHeight="1" x14ac:dyDescent="0.2">
      <c r="A3" s="1" t="s">
        <v>48</v>
      </c>
    </row>
    <row r="4" spans="1:16" hidden="1" x14ac:dyDescent="0.2">
      <c r="A4" s="1" t="s">
        <v>49</v>
      </c>
    </row>
    <row r="5" spans="1:16" hidden="1" x14ac:dyDescent="0.2">
      <c r="A5" s="1" t="s">
        <v>50</v>
      </c>
    </row>
    <row r="6" spans="1:16" hidden="1" x14ac:dyDescent="0.2">
      <c r="A6" s="1" t="s">
        <v>51</v>
      </c>
    </row>
    <row r="7" spans="1:16" s="6" customFormat="1" hidden="1" x14ac:dyDescent="0.2">
      <c r="A7" s="6" t="s">
        <v>52</v>
      </c>
      <c r="B7" s="7"/>
      <c r="D7" s="7"/>
      <c r="E7" s="7"/>
    </row>
    <row r="8" spans="1:16" hidden="1" x14ac:dyDescent="0.2">
      <c r="A8" s="1" t="s">
        <v>53</v>
      </c>
    </row>
    <row r="10" spans="1:16" ht="20.25" x14ac:dyDescent="0.3">
      <c r="A10" s="68" t="s">
        <v>184</v>
      </c>
    </row>
    <row r="11" spans="1:16" ht="63.75" x14ac:dyDescent="0.2">
      <c r="A11" s="8" t="s">
        <v>54</v>
      </c>
      <c r="B11" s="9" t="s">
        <v>55</v>
      </c>
      <c r="C11" s="10" t="s">
        <v>56</v>
      </c>
      <c r="D11" s="9" t="s">
        <v>57</v>
      </c>
      <c r="E11" s="11" t="s">
        <v>58</v>
      </c>
      <c r="F11" s="12" t="s">
        <v>59</v>
      </c>
      <c r="G11" s="13" t="s">
        <v>60</v>
      </c>
      <c r="H11" s="14" t="s">
        <v>61</v>
      </c>
      <c r="I11" s="15" t="s">
        <v>62</v>
      </c>
      <c r="J11" s="21" t="s">
        <v>155</v>
      </c>
      <c r="K11" s="22" t="s">
        <v>156</v>
      </c>
      <c r="L11" s="23" t="s">
        <v>63</v>
      </c>
      <c r="M11" s="24" t="s">
        <v>157</v>
      </c>
      <c r="N11" s="43" t="s">
        <v>158</v>
      </c>
      <c r="O11" s="80" t="s">
        <v>65</v>
      </c>
      <c r="P11" s="10" t="s">
        <v>64</v>
      </c>
    </row>
    <row r="12" spans="1:16" x14ac:dyDescent="0.2">
      <c r="A12" s="28" t="s">
        <v>70</v>
      </c>
      <c r="B12" s="16">
        <v>1</v>
      </c>
      <c r="C12" s="1">
        <f t="shared" ref="C12:C43" si="0">B12/$B$161</f>
        <v>2.339624583839277E-6</v>
      </c>
      <c r="D12" s="5">
        <f t="shared" ref="D12:D43" si="1">C12*$B$164</f>
        <v>-4.679249167678554E-6</v>
      </c>
      <c r="E12" s="5">
        <f>B12+D12</f>
        <v>0.99999532075083231</v>
      </c>
      <c r="H12" s="69">
        <f t="shared" ref="H12:H19" si="2">E12</f>
        <v>0.99999532075083231</v>
      </c>
      <c r="I12" s="17"/>
      <c r="P12" s="17">
        <f>E12</f>
        <v>0.99999532075083231</v>
      </c>
    </row>
    <row r="13" spans="1:16" x14ac:dyDescent="0.2">
      <c r="A13" s="28" t="s">
        <v>71</v>
      </c>
      <c r="B13" s="16">
        <v>6</v>
      </c>
      <c r="C13" s="1">
        <f t="shared" si="0"/>
        <v>1.4037747503035662E-5</v>
      </c>
      <c r="D13" s="5">
        <f t="shared" si="1"/>
        <v>-2.8075495006071324E-5</v>
      </c>
      <c r="E13" s="5">
        <f t="shared" ref="E13:E131" si="3">B13+D13</f>
        <v>5.9999719245049938</v>
      </c>
      <c r="H13" s="69">
        <f t="shared" si="2"/>
        <v>5.9999719245049938</v>
      </c>
      <c r="P13" s="17">
        <f t="shared" ref="P13:P93" si="4">E13</f>
        <v>5.9999719245049938</v>
      </c>
    </row>
    <row r="14" spans="1:16" x14ac:dyDescent="0.2">
      <c r="A14" s="30" t="s">
        <v>72</v>
      </c>
      <c r="B14" s="16"/>
      <c r="C14" s="1">
        <f t="shared" si="0"/>
        <v>0</v>
      </c>
      <c r="D14" s="5">
        <f t="shared" si="1"/>
        <v>0</v>
      </c>
      <c r="E14" s="5">
        <f>B14+D14</f>
        <v>0</v>
      </c>
      <c r="I14" s="70">
        <f>E14</f>
        <v>0</v>
      </c>
      <c r="P14" s="17">
        <f>E14</f>
        <v>0</v>
      </c>
    </row>
    <row r="15" spans="1:16" x14ac:dyDescent="0.2">
      <c r="A15" s="28" t="s">
        <v>0</v>
      </c>
      <c r="B15" s="16">
        <v>73</v>
      </c>
      <c r="C15" s="1">
        <f t="shared" si="0"/>
        <v>1.7079259462026724E-4</v>
      </c>
      <c r="D15" s="5">
        <f t="shared" si="1"/>
        <v>-3.4158518924053447E-4</v>
      </c>
      <c r="E15" s="5">
        <f t="shared" si="3"/>
        <v>72.999658414810753</v>
      </c>
      <c r="H15" s="69">
        <f t="shared" si="2"/>
        <v>72.999658414810753</v>
      </c>
      <c r="P15" s="17">
        <f t="shared" si="4"/>
        <v>72.999658414810753</v>
      </c>
    </row>
    <row r="16" spans="1:16" x14ac:dyDescent="0.2">
      <c r="A16" s="30" t="s">
        <v>200</v>
      </c>
      <c r="B16" s="16"/>
      <c r="C16" s="1">
        <f t="shared" si="0"/>
        <v>0</v>
      </c>
      <c r="D16" s="5">
        <f t="shared" si="1"/>
        <v>0</v>
      </c>
      <c r="E16" s="5">
        <f t="shared" si="3"/>
        <v>0</v>
      </c>
      <c r="I16" s="70">
        <f>E16</f>
        <v>0</v>
      </c>
      <c r="P16" s="17">
        <f t="shared" si="4"/>
        <v>0</v>
      </c>
    </row>
    <row r="17" spans="1:16" x14ac:dyDescent="0.2">
      <c r="A17" s="28" t="s">
        <v>74</v>
      </c>
      <c r="B17" s="16">
        <v>3</v>
      </c>
      <c r="C17" s="1">
        <f t="shared" si="0"/>
        <v>7.0188737515178311E-6</v>
      </c>
      <c r="D17" s="5">
        <f t="shared" si="1"/>
        <v>-1.4037747503035662E-5</v>
      </c>
      <c r="E17" s="5">
        <f t="shared" si="3"/>
        <v>2.9999859622524969</v>
      </c>
      <c r="H17" s="69">
        <f t="shared" si="2"/>
        <v>2.9999859622524969</v>
      </c>
      <c r="P17" s="17">
        <f t="shared" si="4"/>
        <v>2.9999859622524969</v>
      </c>
    </row>
    <row r="18" spans="1:16" x14ac:dyDescent="0.2">
      <c r="A18" s="28" t="s">
        <v>75</v>
      </c>
      <c r="B18" s="16">
        <v>0</v>
      </c>
      <c r="C18" s="1">
        <f t="shared" si="0"/>
        <v>0</v>
      </c>
      <c r="D18" s="5">
        <f t="shared" si="1"/>
        <v>0</v>
      </c>
      <c r="E18" s="5">
        <f>B18+D18</f>
        <v>0</v>
      </c>
      <c r="H18" s="69">
        <f t="shared" si="2"/>
        <v>0</v>
      </c>
      <c r="P18" s="17">
        <f t="shared" si="4"/>
        <v>0</v>
      </c>
    </row>
    <row r="19" spans="1:16" x14ac:dyDescent="0.2">
      <c r="A19" s="28" t="s">
        <v>1</v>
      </c>
      <c r="B19" s="16">
        <v>78</v>
      </c>
      <c r="C19" s="1">
        <f t="shared" si="0"/>
        <v>1.8249071753946361E-4</v>
      </c>
      <c r="D19" s="5">
        <f t="shared" si="1"/>
        <v>-3.6498143507892721E-4</v>
      </c>
      <c r="E19" s="5">
        <f t="shared" si="3"/>
        <v>77.999635018564916</v>
      </c>
      <c r="H19" s="69">
        <f t="shared" si="2"/>
        <v>77.999635018564916</v>
      </c>
      <c r="P19" s="17">
        <f t="shared" si="4"/>
        <v>77.999635018564916</v>
      </c>
    </row>
    <row r="20" spans="1:16" x14ac:dyDescent="0.2">
      <c r="A20" s="30" t="s">
        <v>2</v>
      </c>
      <c r="B20" s="16">
        <v>17</v>
      </c>
      <c r="C20" s="1">
        <f t="shared" si="0"/>
        <v>3.977361792526771E-5</v>
      </c>
      <c r="D20" s="5">
        <f t="shared" si="1"/>
        <v>-7.954723585053542E-5</v>
      </c>
      <c r="E20" s="5">
        <f t="shared" si="3"/>
        <v>16.999920452764151</v>
      </c>
      <c r="I20" s="70">
        <f>E20</f>
        <v>16.999920452764151</v>
      </c>
      <c r="P20" s="17">
        <f t="shared" si="4"/>
        <v>16.999920452764151</v>
      </c>
    </row>
    <row r="21" spans="1:16" x14ac:dyDescent="0.2">
      <c r="A21" s="28" t="s">
        <v>78</v>
      </c>
      <c r="B21" s="16"/>
      <c r="C21" s="1">
        <f t="shared" si="0"/>
        <v>0</v>
      </c>
      <c r="D21" s="5">
        <f t="shared" si="1"/>
        <v>0</v>
      </c>
      <c r="E21" s="5">
        <f>B21+D21</f>
        <v>0</v>
      </c>
      <c r="H21" s="69">
        <f>E21</f>
        <v>0</v>
      </c>
      <c r="P21" s="17">
        <f>E21</f>
        <v>0</v>
      </c>
    </row>
    <row r="22" spans="1:16" x14ac:dyDescent="0.2">
      <c r="A22" s="30" t="s">
        <v>262</v>
      </c>
      <c r="B22" s="16"/>
      <c r="C22" s="1">
        <f t="shared" si="0"/>
        <v>0</v>
      </c>
      <c r="D22" s="5">
        <f t="shared" si="1"/>
        <v>0</v>
      </c>
      <c r="E22" s="5">
        <f>B22+D22</f>
        <v>0</v>
      </c>
      <c r="I22" s="70">
        <f t="shared" ref="I22:I35" si="5">E22</f>
        <v>0</v>
      </c>
      <c r="P22" s="17">
        <f t="shared" si="4"/>
        <v>0</v>
      </c>
    </row>
    <row r="23" spans="1:16" x14ac:dyDescent="0.2">
      <c r="A23" s="30" t="s">
        <v>178</v>
      </c>
      <c r="B23" s="16"/>
      <c r="C23" s="1">
        <f t="shared" si="0"/>
        <v>0</v>
      </c>
      <c r="D23" s="5">
        <f t="shared" si="1"/>
        <v>0</v>
      </c>
      <c r="E23" s="5">
        <f>B23+D23</f>
        <v>0</v>
      </c>
      <c r="I23" s="70">
        <f>E23</f>
        <v>0</v>
      </c>
      <c r="P23" s="17">
        <f>E23</f>
        <v>0</v>
      </c>
    </row>
    <row r="24" spans="1:16" x14ac:dyDescent="0.2">
      <c r="A24" s="30" t="s">
        <v>79</v>
      </c>
      <c r="B24" s="16"/>
      <c r="C24" s="1">
        <f t="shared" si="0"/>
        <v>0</v>
      </c>
      <c r="D24" s="5">
        <f t="shared" si="1"/>
        <v>0</v>
      </c>
      <c r="E24" s="5">
        <f t="shared" si="3"/>
        <v>0</v>
      </c>
      <c r="I24" s="70">
        <f t="shared" si="5"/>
        <v>0</v>
      </c>
      <c r="P24" s="17">
        <f t="shared" si="4"/>
        <v>0</v>
      </c>
    </row>
    <row r="25" spans="1:16" x14ac:dyDescent="0.2">
      <c r="A25" s="30" t="s">
        <v>204</v>
      </c>
      <c r="B25" s="16">
        <v>6</v>
      </c>
      <c r="C25" s="1">
        <f t="shared" si="0"/>
        <v>1.4037747503035662E-5</v>
      </c>
      <c r="D25" s="5">
        <f t="shared" si="1"/>
        <v>-2.8075495006071324E-5</v>
      </c>
      <c r="E25" s="5">
        <f t="shared" si="3"/>
        <v>5.9999719245049938</v>
      </c>
      <c r="I25" s="70">
        <f t="shared" si="5"/>
        <v>5.9999719245049938</v>
      </c>
      <c r="P25" s="17">
        <f t="shared" si="4"/>
        <v>5.9999719245049938</v>
      </c>
    </row>
    <row r="26" spans="1:16" x14ac:dyDescent="0.2">
      <c r="A26" s="30" t="s">
        <v>82</v>
      </c>
      <c r="B26" s="16">
        <v>0</v>
      </c>
      <c r="C26" s="1">
        <f t="shared" si="0"/>
        <v>0</v>
      </c>
      <c r="D26" s="5">
        <f t="shared" si="1"/>
        <v>0</v>
      </c>
      <c r="E26" s="5">
        <f>B26+D26</f>
        <v>0</v>
      </c>
      <c r="I26" s="70">
        <f>E26</f>
        <v>0</v>
      </c>
      <c r="P26" s="17">
        <f>E26</f>
        <v>0</v>
      </c>
    </row>
    <row r="27" spans="1:16" x14ac:dyDescent="0.2">
      <c r="A27" s="30" t="s">
        <v>83</v>
      </c>
      <c r="B27" s="16">
        <v>51</v>
      </c>
      <c r="C27" s="1">
        <f t="shared" si="0"/>
        <v>1.1932085377580314E-4</v>
      </c>
      <c r="D27" s="5">
        <f t="shared" si="1"/>
        <v>-2.3864170755160627E-4</v>
      </c>
      <c r="E27" s="5">
        <f>B27+D27</f>
        <v>50.999761358292446</v>
      </c>
      <c r="I27" s="70">
        <f>E27</f>
        <v>50.999761358292446</v>
      </c>
      <c r="P27" s="17">
        <f>E27</f>
        <v>50.999761358292446</v>
      </c>
    </row>
    <row r="28" spans="1:16" x14ac:dyDescent="0.2">
      <c r="A28" s="30" t="s">
        <v>85</v>
      </c>
      <c r="B28" s="16">
        <v>20</v>
      </c>
      <c r="C28" s="1">
        <f t="shared" si="0"/>
        <v>4.6792491676785544E-5</v>
      </c>
      <c r="D28" s="5">
        <f t="shared" si="1"/>
        <v>-9.3584983353571088E-5</v>
      </c>
      <c r="E28" s="5">
        <f t="shared" si="3"/>
        <v>19.999906415016646</v>
      </c>
      <c r="I28" s="70">
        <f t="shared" si="5"/>
        <v>19.999906415016646</v>
      </c>
      <c r="P28" s="17">
        <f t="shared" si="4"/>
        <v>19.999906415016646</v>
      </c>
    </row>
    <row r="29" spans="1:16" x14ac:dyDescent="0.2">
      <c r="A29" s="30" t="s">
        <v>86</v>
      </c>
      <c r="B29" s="16"/>
      <c r="C29" s="1">
        <f t="shared" si="0"/>
        <v>0</v>
      </c>
      <c r="D29" s="5">
        <f t="shared" si="1"/>
        <v>0</v>
      </c>
      <c r="E29" s="5">
        <f t="shared" si="3"/>
        <v>0</v>
      </c>
      <c r="I29" s="70">
        <f t="shared" si="5"/>
        <v>0</v>
      </c>
      <c r="P29" s="17">
        <f t="shared" si="4"/>
        <v>0</v>
      </c>
    </row>
    <row r="30" spans="1:16" x14ac:dyDescent="0.2">
      <c r="A30" s="30" t="s">
        <v>179</v>
      </c>
      <c r="B30" s="16"/>
      <c r="C30" s="1">
        <f t="shared" si="0"/>
        <v>0</v>
      </c>
      <c r="D30" s="5">
        <f t="shared" si="1"/>
        <v>0</v>
      </c>
      <c r="E30" s="5">
        <f>B30+D30</f>
        <v>0</v>
      </c>
      <c r="I30" s="70">
        <f>E30</f>
        <v>0</v>
      </c>
      <c r="P30" s="17">
        <f>E30</f>
        <v>0</v>
      </c>
    </row>
    <row r="31" spans="1:16" x14ac:dyDescent="0.2">
      <c r="A31" s="30" t="s">
        <v>87</v>
      </c>
      <c r="B31" s="16">
        <v>9</v>
      </c>
      <c r="C31" s="1">
        <f t="shared" si="0"/>
        <v>2.1056621254553494E-5</v>
      </c>
      <c r="D31" s="5">
        <f t="shared" si="1"/>
        <v>-4.2113242509106988E-5</v>
      </c>
      <c r="E31" s="5">
        <f>B31+D31</f>
        <v>8.9999578867574908</v>
      </c>
      <c r="I31" s="70">
        <f>E31</f>
        <v>8.9999578867574908</v>
      </c>
      <c r="P31" s="17">
        <f>E31</f>
        <v>8.9999578867574908</v>
      </c>
    </row>
    <row r="32" spans="1:16" x14ac:dyDescent="0.2">
      <c r="A32" s="30" t="s">
        <v>90</v>
      </c>
      <c r="B32" s="16"/>
      <c r="C32" s="1">
        <f t="shared" si="0"/>
        <v>0</v>
      </c>
      <c r="D32" s="5">
        <f t="shared" si="1"/>
        <v>0</v>
      </c>
      <c r="E32" s="5">
        <f>B32+D32</f>
        <v>0</v>
      </c>
      <c r="I32" s="70">
        <f>E32</f>
        <v>0</v>
      </c>
      <c r="P32" s="17">
        <f>E32</f>
        <v>0</v>
      </c>
    </row>
    <row r="33" spans="1:16" x14ac:dyDescent="0.2">
      <c r="A33" s="30" t="s">
        <v>3</v>
      </c>
      <c r="B33" s="16">
        <v>6</v>
      </c>
      <c r="C33" s="1">
        <f t="shared" si="0"/>
        <v>1.4037747503035662E-5</v>
      </c>
      <c r="D33" s="5">
        <f t="shared" si="1"/>
        <v>-2.8075495006071324E-5</v>
      </c>
      <c r="E33" s="5">
        <f t="shared" si="3"/>
        <v>5.9999719245049938</v>
      </c>
      <c r="I33" s="70">
        <f t="shared" si="5"/>
        <v>5.9999719245049938</v>
      </c>
      <c r="P33" s="17">
        <f t="shared" si="4"/>
        <v>5.9999719245049938</v>
      </c>
    </row>
    <row r="34" spans="1:16" x14ac:dyDescent="0.2">
      <c r="A34" s="30" t="s">
        <v>91</v>
      </c>
      <c r="B34" s="16"/>
      <c r="C34" s="1">
        <f t="shared" si="0"/>
        <v>0</v>
      </c>
      <c r="D34" s="5">
        <f t="shared" si="1"/>
        <v>0</v>
      </c>
      <c r="E34" s="5">
        <f t="shared" si="3"/>
        <v>0</v>
      </c>
      <c r="I34" s="70">
        <f t="shared" si="5"/>
        <v>0</v>
      </c>
      <c r="P34" s="17">
        <f t="shared" si="4"/>
        <v>0</v>
      </c>
    </row>
    <row r="35" spans="1:16" x14ac:dyDescent="0.2">
      <c r="A35" s="30" t="s">
        <v>92</v>
      </c>
      <c r="B35" s="16">
        <v>1</v>
      </c>
      <c r="C35" s="1">
        <f t="shared" si="0"/>
        <v>2.339624583839277E-6</v>
      </c>
      <c r="D35" s="5">
        <f t="shared" si="1"/>
        <v>-4.679249167678554E-6</v>
      </c>
      <c r="E35" s="5">
        <f t="shared" si="3"/>
        <v>0.99999532075083231</v>
      </c>
      <c r="I35" s="70">
        <f t="shared" si="5"/>
        <v>0.99999532075083231</v>
      </c>
      <c r="P35" s="17">
        <f t="shared" si="4"/>
        <v>0.99999532075083231</v>
      </c>
    </row>
    <row r="36" spans="1:16" x14ac:dyDescent="0.2">
      <c r="A36" s="28" t="s">
        <v>4</v>
      </c>
      <c r="B36" s="16">
        <v>177</v>
      </c>
      <c r="C36" s="1">
        <f t="shared" si="0"/>
        <v>4.1411355133955205E-4</v>
      </c>
      <c r="D36" s="5">
        <f t="shared" si="1"/>
        <v>-8.2822710267910411E-4</v>
      </c>
      <c r="E36" s="5">
        <f t="shared" si="3"/>
        <v>176.99917177289731</v>
      </c>
      <c r="H36" s="69">
        <f>E36</f>
        <v>176.99917177289731</v>
      </c>
      <c r="P36" s="17">
        <f t="shared" si="4"/>
        <v>176.99917177289731</v>
      </c>
    </row>
    <row r="37" spans="1:16" x14ac:dyDescent="0.2">
      <c r="A37" s="28" t="s">
        <v>95</v>
      </c>
      <c r="B37" s="16"/>
      <c r="C37" s="1">
        <f t="shared" si="0"/>
        <v>0</v>
      </c>
      <c r="D37" s="5">
        <f t="shared" si="1"/>
        <v>0</v>
      </c>
      <c r="E37" s="5">
        <f>B37+D37</f>
        <v>0</v>
      </c>
      <c r="H37" s="69">
        <f>E37</f>
        <v>0</v>
      </c>
      <c r="P37" s="17">
        <f t="shared" si="4"/>
        <v>0</v>
      </c>
    </row>
    <row r="38" spans="1:16" x14ac:dyDescent="0.2">
      <c r="A38" s="28" t="s">
        <v>96</v>
      </c>
      <c r="B38" s="16"/>
      <c r="C38" s="1">
        <f t="shared" si="0"/>
        <v>0</v>
      </c>
      <c r="D38" s="5">
        <f t="shared" si="1"/>
        <v>0</v>
      </c>
      <c r="E38" s="5">
        <f t="shared" si="3"/>
        <v>0</v>
      </c>
      <c r="H38" s="69">
        <f>E38</f>
        <v>0</v>
      </c>
      <c r="P38" s="17">
        <f t="shared" si="4"/>
        <v>0</v>
      </c>
    </row>
    <row r="39" spans="1:16" x14ac:dyDescent="0.2">
      <c r="A39" s="28" t="s">
        <v>97</v>
      </c>
      <c r="B39" s="16"/>
      <c r="C39" s="1">
        <f t="shared" si="0"/>
        <v>0</v>
      </c>
      <c r="D39" s="5">
        <f t="shared" si="1"/>
        <v>0</v>
      </c>
      <c r="E39" s="5">
        <f t="shared" si="3"/>
        <v>0</v>
      </c>
      <c r="H39" s="69">
        <f>E39</f>
        <v>0</v>
      </c>
      <c r="P39" s="17">
        <f t="shared" si="4"/>
        <v>0</v>
      </c>
    </row>
    <row r="40" spans="1:16" x14ac:dyDescent="0.2">
      <c r="A40" s="30" t="s">
        <v>5</v>
      </c>
      <c r="B40" s="16"/>
      <c r="C40" s="1">
        <f t="shared" si="0"/>
        <v>0</v>
      </c>
      <c r="D40" s="5">
        <f t="shared" si="1"/>
        <v>0</v>
      </c>
      <c r="E40" s="5">
        <f t="shared" si="3"/>
        <v>0</v>
      </c>
      <c r="I40" s="70">
        <f>E40</f>
        <v>0</v>
      </c>
      <c r="P40" s="17">
        <f t="shared" si="4"/>
        <v>0</v>
      </c>
    </row>
    <row r="41" spans="1:16" x14ac:dyDescent="0.2">
      <c r="A41" s="28" t="s">
        <v>6</v>
      </c>
      <c r="B41" s="16">
        <v>16</v>
      </c>
      <c r="C41" s="1">
        <f t="shared" si="0"/>
        <v>3.7433993341428432E-5</v>
      </c>
      <c r="D41" s="5">
        <f t="shared" si="1"/>
        <v>-7.4867986682856865E-5</v>
      </c>
      <c r="E41" s="5">
        <f t="shared" si="3"/>
        <v>15.999925132013317</v>
      </c>
      <c r="H41" s="69">
        <f>E41</f>
        <v>15.999925132013317</v>
      </c>
      <c r="P41" s="17">
        <f t="shared" si="4"/>
        <v>15.999925132013317</v>
      </c>
    </row>
    <row r="42" spans="1:16" x14ac:dyDescent="0.2">
      <c r="A42" s="29" t="s">
        <v>98</v>
      </c>
      <c r="B42" s="16"/>
      <c r="C42" s="1">
        <f t="shared" si="0"/>
        <v>0</v>
      </c>
      <c r="D42" s="5">
        <f t="shared" si="1"/>
        <v>0</v>
      </c>
      <c r="E42" s="5">
        <f t="shared" si="3"/>
        <v>0</v>
      </c>
      <c r="I42" s="70">
        <f>E42</f>
        <v>0</v>
      </c>
      <c r="P42" s="17">
        <f t="shared" si="4"/>
        <v>0</v>
      </c>
    </row>
    <row r="43" spans="1:16" x14ac:dyDescent="0.2">
      <c r="A43" s="30" t="s">
        <v>99</v>
      </c>
      <c r="B43" s="16"/>
      <c r="C43" s="1">
        <f t="shared" si="0"/>
        <v>0</v>
      </c>
      <c r="D43" s="5">
        <f t="shared" si="1"/>
        <v>0</v>
      </c>
      <c r="E43" s="5">
        <f>B43+D43</f>
        <v>0</v>
      </c>
      <c r="I43" s="70">
        <f>E43</f>
        <v>0</v>
      </c>
      <c r="P43" s="17">
        <f t="shared" si="4"/>
        <v>0</v>
      </c>
    </row>
    <row r="44" spans="1:16" x14ac:dyDescent="0.2">
      <c r="A44" s="30" t="s">
        <v>103</v>
      </c>
      <c r="B44" s="16">
        <v>12</v>
      </c>
      <c r="C44" s="1">
        <f t="shared" ref="C44:C75" si="6">B44/$B$161</f>
        <v>2.8075495006071324E-5</v>
      </c>
      <c r="D44" s="5">
        <f t="shared" ref="D44:D75" si="7">C44*$B$164</f>
        <v>-5.6150990012142649E-5</v>
      </c>
      <c r="E44" s="5">
        <f>B44+D44</f>
        <v>11.999943849009988</v>
      </c>
      <c r="I44" s="70">
        <f>E44</f>
        <v>11.999943849009988</v>
      </c>
      <c r="P44" s="17">
        <f t="shared" si="4"/>
        <v>11.999943849009988</v>
      </c>
    </row>
    <row r="45" spans="1:16" x14ac:dyDescent="0.2">
      <c r="A45" s="28" t="s">
        <v>106</v>
      </c>
      <c r="B45" s="16"/>
      <c r="C45" s="1">
        <f t="shared" si="6"/>
        <v>0</v>
      </c>
      <c r="D45" s="5">
        <f t="shared" si="7"/>
        <v>0</v>
      </c>
      <c r="E45" s="5">
        <f t="shared" si="3"/>
        <v>0</v>
      </c>
      <c r="H45" s="69">
        <f>E45</f>
        <v>0</v>
      </c>
      <c r="P45" s="17">
        <f t="shared" si="4"/>
        <v>0</v>
      </c>
    </row>
    <row r="46" spans="1:16" x14ac:dyDescent="0.2">
      <c r="A46" s="28" t="s">
        <v>182</v>
      </c>
      <c r="B46" s="16"/>
      <c r="C46" s="1">
        <f t="shared" si="6"/>
        <v>0</v>
      </c>
      <c r="D46" s="5">
        <f t="shared" si="7"/>
        <v>0</v>
      </c>
      <c r="E46" s="5">
        <f>B46+D46</f>
        <v>0</v>
      </c>
      <c r="H46" s="69">
        <f>E46</f>
        <v>0</v>
      </c>
      <c r="P46" s="17">
        <f t="shared" si="4"/>
        <v>0</v>
      </c>
    </row>
    <row r="47" spans="1:16" x14ac:dyDescent="0.2">
      <c r="A47" s="28" t="s">
        <v>108</v>
      </c>
      <c r="B47" s="16"/>
      <c r="C47" s="1">
        <f t="shared" si="6"/>
        <v>0</v>
      </c>
      <c r="D47" s="5">
        <f t="shared" si="7"/>
        <v>0</v>
      </c>
      <c r="E47" s="5">
        <f>B47+D47</f>
        <v>0</v>
      </c>
      <c r="H47" s="69">
        <f>E47</f>
        <v>0</v>
      </c>
      <c r="P47" s="17">
        <f t="shared" si="4"/>
        <v>0</v>
      </c>
    </row>
    <row r="48" spans="1:16" x14ac:dyDescent="0.2">
      <c r="A48" s="30" t="s">
        <v>109</v>
      </c>
      <c r="B48" s="16"/>
      <c r="C48" s="1">
        <f t="shared" si="6"/>
        <v>0</v>
      </c>
      <c r="D48" s="5">
        <f t="shared" si="7"/>
        <v>0</v>
      </c>
      <c r="E48" s="5">
        <f t="shared" si="3"/>
        <v>0</v>
      </c>
      <c r="I48" s="70">
        <f>E48</f>
        <v>0</v>
      </c>
      <c r="P48" s="17">
        <f t="shared" si="4"/>
        <v>0</v>
      </c>
    </row>
    <row r="49" spans="1:16" x14ac:dyDescent="0.2">
      <c r="A49" s="30" t="s">
        <v>180</v>
      </c>
      <c r="B49" s="16"/>
      <c r="C49" s="1">
        <f t="shared" si="6"/>
        <v>0</v>
      </c>
      <c r="D49" s="5">
        <f t="shared" si="7"/>
        <v>0</v>
      </c>
      <c r="E49" s="5">
        <f t="shared" ref="E49:E55" si="8">B49+D49</f>
        <v>0</v>
      </c>
      <c r="I49" s="70">
        <f>E49</f>
        <v>0</v>
      </c>
      <c r="P49" s="17">
        <f>E49</f>
        <v>0</v>
      </c>
    </row>
    <row r="50" spans="1:16" x14ac:dyDescent="0.2">
      <c r="A50" s="30" t="s">
        <v>149</v>
      </c>
      <c r="B50" s="16"/>
      <c r="C50" s="1">
        <f t="shared" si="6"/>
        <v>0</v>
      </c>
      <c r="D50" s="5">
        <f t="shared" si="7"/>
        <v>0</v>
      </c>
      <c r="E50" s="5">
        <f>B50+D50</f>
        <v>0</v>
      </c>
      <c r="I50" s="70">
        <f>E50</f>
        <v>0</v>
      </c>
      <c r="P50" s="17">
        <f t="shared" ref="P50:P56" si="9">E50</f>
        <v>0</v>
      </c>
    </row>
    <row r="51" spans="1:16" x14ac:dyDescent="0.2">
      <c r="A51" s="30" t="s">
        <v>112</v>
      </c>
      <c r="B51" s="16"/>
      <c r="C51" s="1">
        <f t="shared" si="6"/>
        <v>0</v>
      </c>
      <c r="D51" s="5">
        <f t="shared" si="7"/>
        <v>0</v>
      </c>
      <c r="E51" s="5">
        <f t="shared" si="8"/>
        <v>0</v>
      </c>
      <c r="I51" s="70">
        <f>E51</f>
        <v>0</v>
      </c>
      <c r="P51" s="17">
        <f t="shared" si="9"/>
        <v>0</v>
      </c>
    </row>
    <row r="52" spans="1:16" x14ac:dyDescent="0.2">
      <c r="A52" s="28" t="s">
        <v>113</v>
      </c>
      <c r="B52" s="16"/>
      <c r="C52" s="1">
        <f t="shared" si="6"/>
        <v>0</v>
      </c>
      <c r="D52" s="5">
        <f t="shared" si="7"/>
        <v>0</v>
      </c>
      <c r="E52" s="5">
        <f t="shared" si="8"/>
        <v>0</v>
      </c>
      <c r="H52" s="69">
        <f>E52</f>
        <v>0</v>
      </c>
      <c r="I52" s="6"/>
      <c r="P52" s="17">
        <f t="shared" si="9"/>
        <v>0</v>
      </c>
    </row>
    <row r="53" spans="1:16" x14ac:dyDescent="0.2">
      <c r="A53" s="94" t="s">
        <v>115</v>
      </c>
      <c r="B53" s="16"/>
      <c r="C53" s="1">
        <f t="shared" si="6"/>
        <v>0</v>
      </c>
      <c r="D53" s="5">
        <f t="shared" si="7"/>
        <v>0</v>
      </c>
      <c r="E53" s="5">
        <f t="shared" si="8"/>
        <v>0</v>
      </c>
      <c r="H53" s="6"/>
      <c r="I53" s="70">
        <f>E53</f>
        <v>0</v>
      </c>
      <c r="P53" s="17">
        <f t="shared" si="9"/>
        <v>0</v>
      </c>
    </row>
    <row r="54" spans="1:16" x14ac:dyDescent="0.2">
      <c r="A54" s="94" t="s">
        <v>263</v>
      </c>
      <c r="B54" s="16"/>
      <c r="C54" s="1">
        <f t="shared" si="6"/>
        <v>0</v>
      </c>
      <c r="D54" s="5">
        <f t="shared" si="7"/>
        <v>0</v>
      </c>
      <c r="E54" s="5">
        <f t="shared" si="8"/>
        <v>0</v>
      </c>
      <c r="I54" s="95">
        <f>E54</f>
        <v>0</v>
      </c>
      <c r="P54" s="17">
        <f t="shared" si="9"/>
        <v>0</v>
      </c>
    </row>
    <row r="55" spans="1:16" x14ac:dyDescent="0.2">
      <c r="A55" s="45" t="s">
        <v>7</v>
      </c>
      <c r="B55" s="16"/>
      <c r="C55" s="1">
        <f t="shared" si="6"/>
        <v>0</v>
      </c>
      <c r="D55" s="5">
        <f t="shared" si="7"/>
        <v>0</v>
      </c>
      <c r="E55" s="5">
        <f t="shared" si="8"/>
        <v>0</v>
      </c>
      <c r="N55" s="77">
        <f>E55</f>
        <v>0</v>
      </c>
      <c r="P55" s="17">
        <f t="shared" si="9"/>
        <v>0</v>
      </c>
    </row>
    <row r="56" spans="1:16" x14ac:dyDescent="0.2">
      <c r="A56" s="84" t="s">
        <v>202</v>
      </c>
      <c r="B56" s="16">
        <v>3</v>
      </c>
      <c r="C56" s="1">
        <f t="shared" si="6"/>
        <v>7.0188737515178311E-6</v>
      </c>
      <c r="D56" s="5">
        <f t="shared" si="7"/>
        <v>-1.4037747503035662E-5</v>
      </c>
      <c r="E56" s="5">
        <f>B56+D56</f>
        <v>2.9999859622524969</v>
      </c>
      <c r="H56" s="69">
        <f>E56</f>
        <v>2.9999859622524969</v>
      </c>
      <c r="N56" s="79"/>
      <c r="P56" s="17">
        <f t="shared" si="9"/>
        <v>2.9999859622524969</v>
      </c>
    </row>
    <row r="57" spans="1:16" x14ac:dyDescent="0.2">
      <c r="A57" s="28" t="s">
        <v>120</v>
      </c>
      <c r="B57" s="16"/>
      <c r="C57" s="1">
        <f t="shared" si="6"/>
        <v>0</v>
      </c>
      <c r="D57" s="5">
        <f t="shared" si="7"/>
        <v>0</v>
      </c>
      <c r="E57" s="5">
        <f t="shared" si="3"/>
        <v>0</v>
      </c>
      <c r="H57" s="69">
        <f>E57</f>
        <v>0</v>
      </c>
      <c r="N57" s="6"/>
      <c r="P57" s="17">
        <f t="shared" si="4"/>
        <v>0</v>
      </c>
    </row>
    <row r="58" spans="1:16" x14ac:dyDescent="0.2">
      <c r="A58" s="28" t="s">
        <v>205</v>
      </c>
      <c r="B58" s="16">
        <v>53</v>
      </c>
      <c r="C58" s="1">
        <f t="shared" si="6"/>
        <v>1.2400010294348168E-4</v>
      </c>
      <c r="D58" s="5">
        <f t="shared" si="7"/>
        <v>-2.4800020588696336E-4</v>
      </c>
      <c r="E58" s="5">
        <f>B58+D58</f>
        <v>52.999751999794114</v>
      </c>
      <c r="H58" s="69">
        <f>E58</f>
        <v>52.999751999794114</v>
      </c>
      <c r="N58" s="6"/>
      <c r="P58" s="17">
        <f t="shared" si="4"/>
        <v>52.999751999794114</v>
      </c>
    </row>
    <row r="59" spans="1:16" x14ac:dyDescent="0.2">
      <c r="A59" s="28" t="s">
        <v>122</v>
      </c>
      <c r="B59" s="16">
        <v>9</v>
      </c>
      <c r="C59" s="1">
        <f t="shared" si="6"/>
        <v>2.1056621254553494E-5</v>
      </c>
      <c r="D59" s="5">
        <f t="shared" si="7"/>
        <v>-4.2113242509106988E-5</v>
      </c>
      <c r="E59" s="5">
        <f>B59+D59</f>
        <v>8.9999578867574908</v>
      </c>
      <c r="H59" s="69">
        <f>E59</f>
        <v>8.9999578867574908</v>
      </c>
      <c r="N59" s="6"/>
      <c r="P59" s="17">
        <f t="shared" si="4"/>
        <v>8.9999578867574908</v>
      </c>
    </row>
    <row r="60" spans="1:16" x14ac:dyDescent="0.2">
      <c r="A60" s="30" t="s">
        <v>8</v>
      </c>
      <c r="B60" s="16">
        <v>12</v>
      </c>
      <c r="C60" s="1">
        <f t="shared" si="6"/>
        <v>2.8075495006071324E-5</v>
      </c>
      <c r="D60" s="5">
        <f t="shared" si="7"/>
        <v>-5.6150990012142649E-5</v>
      </c>
      <c r="E60" s="5">
        <f>B60+D60</f>
        <v>11.999943849009988</v>
      </c>
      <c r="I60" s="70">
        <f t="shared" ref="I60:I65" si="10">E60</f>
        <v>11.999943849009988</v>
      </c>
      <c r="P60" s="17">
        <f t="shared" si="4"/>
        <v>11.999943849009988</v>
      </c>
    </row>
    <row r="61" spans="1:16" x14ac:dyDescent="0.2">
      <c r="A61" s="30" t="s">
        <v>123</v>
      </c>
      <c r="B61" s="16"/>
      <c r="C61" s="1">
        <f t="shared" si="6"/>
        <v>0</v>
      </c>
      <c r="D61" s="5">
        <f t="shared" si="7"/>
        <v>0</v>
      </c>
      <c r="E61" s="5">
        <f t="shared" si="3"/>
        <v>0</v>
      </c>
      <c r="I61" s="70">
        <f t="shared" si="10"/>
        <v>0</v>
      </c>
      <c r="P61" s="17">
        <f t="shared" si="4"/>
        <v>0</v>
      </c>
    </row>
    <row r="62" spans="1:16" x14ac:dyDescent="0.2">
      <c r="A62" s="30" t="s">
        <v>124</v>
      </c>
      <c r="B62" s="16">
        <v>5</v>
      </c>
      <c r="C62" s="1">
        <f t="shared" si="6"/>
        <v>1.1698122919196386E-5</v>
      </c>
      <c r="D62" s="5">
        <f t="shared" si="7"/>
        <v>-2.3396245838392772E-5</v>
      </c>
      <c r="E62" s="5">
        <f t="shared" si="3"/>
        <v>4.9999766037541615</v>
      </c>
      <c r="I62" s="70">
        <f t="shared" si="10"/>
        <v>4.9999766037541615</v>
      </c>
      <c r="P62" s="17">
        <f t="shared" si="4"/>
        <v>4.9999766037541615</v>
      </c>
    </row>
    <row r="63" spans="1:16" x14ac:dyDescent="0.2">
      <c r="A63" s="30" t="s">
        <v>125</v>
      </c>
      <c r="B63" s="16">
        <v>1</v>
      </c>
      <c r="C63" s="1">
        <f t="shared" si="6"/>
        <v>2.339624583839277E-6</v>
      </c>
      <c r="D63" s="5">
        <f t="shared" si="7"/>
        <v>-4.679249167678554E-6</v>
      </c>
      <c r="E63" s="5">
        <f>B63+D63</f>
        <v>0.99999532075083231</v>
      </c>
      <c r="I63" s="70">
        <f t="shared" si="10"/>
        <v>0.99999532075083231</v>
      </c>
      <c r="P63" s="17">
        <f>E63</f>
        <v>0.99999532075083231</v>
      </c>
    </row>
    <row r="64" spans="1:16" x14ac:dyDescent="0.2">
      <c r="A64" s="30" t="s">
        <v>9</v>
      </c>
      <c r="B64" s="16">
        <v>4</v>
      </c>
      <c r="C64" s="1">
        <f t="shared" si="6"/>
        <v>9.3584983353571081E-6</v>
      </c>
      <c r="D64" s="5">
        <f t="shared" si="7"/>
        <v>-1.8716996670714216E-5</v>
      </c>
      <c r="E64" s="5">
        <f t="shared" si="3"/>
        <v>3.9999812830033292</v>
      </c>
      <c r="I64" s="70">
        <f t="shared" si="10"/>
        <v>3.9999812830033292</v>
      </c>
      <c r="P64" s="17">
        <f t="shared" si="4"/>
        <v>3.9999812830033292</v>
      </c>
    </row>
    <row r="65" spans="1:16" x14ac:dyDescent="0.2">
      <c r="A65" s="30" t="s">
        <v>126</v>
      </c>
      <c r="B65" s="16"/>
      <c r="C65" s="1">
        <f t="shared" si="6"/>
        <v>0</v>
      </c>
      <c r="D65" s="5">
        <f t="shared" si="7"/>
        <v>0</v>
      </c>
      <c r="E65" s="5">
        <f t="shared" si="3"/>
        <v>0</v>
      </c>
      <c r="I65" s="70">
        <f t="shared" si="10"/>
        <v>0</v>
      </c>
      <c r="P65" s="17">
        <f t="shared" si="4"/>
        <v>0</v>
      </c>
    </row>
    <row r="66" spans="1:16" x14ac:dyDescent="0.2">
      <c r="A66" s="28" t="s">
        <v>10</v>
      </c>
      <c r="B66" s="16">
        <v>55</v>
      </c>
      <c r="C66" s="1">
        <f t="shared" si="6"/>
        <v>1.2867935211116025E-4</v>
      </c>
      <c r="D66" s="5">
        <f t="shared" si="7"/>
        <v>-2.573587042223205E-4</v>
      </c>
      <c r="E66" s="5">
        <f t="shared" si="3"/>
        <v>54.999742641295775</v>
      </c>
      <c r="H66" s="69">
        <f>E66</f>
        <v>54.999742641295775</v>
      </c>
      <c r="P66" s="17">
        <f t="shared" si="4"/>
        <v>54.999742641295775</v>
      </c>
    </row>
    <row r="67" spans="1:16" x14ac:dyDescent="0.2">
      <c r="A67" s="30" t="s">
        <v>127</v>
      </c>
      <c r="B67" s="16">
        <v>260</v>
      </c>
      <c r="C67" s="1">
        <f t="shared" si="6"/>
        <v>6.0830239179821206E-4</v>
      </c>
      <c r="D67" s="5">
        <f t="shared" si="7"/>
        <v>-1.2166047835964241E-3</v>
      </c>
      <c r="E67" s="5">
        <f t="shared" si="3"/>
        <v>259.99878339521638</v>
      </c>
      <c r="I67" s="70">
        <f>E67</f>
        <v>259.99878339521638</v>
      </c>
      <c r="P67" s="17">
        <f t="shared" si="4"/>
        <v>259.99878339521638</v>
      </c>
    </row>
    <row r="68" spans="1:16" x14ac:dyDescent="0.2">
      <c r="A68" s="30" t="s">
        <v>128</v>
      </c>
      <c r="B68" s="16">
        <v>11</v>
      </c>
      <c r="C68" s="1">
        <f t="shared" si="6"/>
        <v>2.573587042223205E-5</v>
      </c>
      <c r="D68" s="5">
        <f t="shared" si="7"/>
        <v>-5.14717408444641E-5</v>
      </c>
      <c r="E68" s="5">
        <f>B68+D68</f>
        <v>10.999948528259155</v>
      </c>
      <c r="I68" s="70">
        <f>E68</f>
        <v>10.999948528259155</v>
      </c>
      <c r="P68" s="17">
        <f t="shared" si="4"/>
        <v>10.999948528259155</v>
      </c>
    </row>
    <row r="69" spans="1:16" x14ac:dyDescent="0.2">
      <c r="A69" s="30" t="s">
        <v>189</v>
      </c>
      <c r="B69" s="16"/>
      <c r="C69" s="1">
        <f t="shared" si="6"/>
        <v>0</v>
      </c>
      <c r="D69" s="5">
        <f t="shared" si="7"/>
        <v>0</v>
      </c>
      <c r="E69" s="5">
        <f>B69+D69</f>
        <v>0</v>
      </c>
      <c r="I69" s="70">
        <f>E69</f>
        <v>0</v>
      </c>
      <c r="P69" s="17">
        <f t="shared" si="4"/>
        <v>0</v>
      </c>
    </row>
    <row r="70" spans="1:16" x14ac:dyDescent="0.2">
      <c r="A70" s="28" t="s">
        <v>11</v>
      </c>
      <c r="B70" s="16">
        <v>4</v>
      </c>
      <c r="C70" s="1">
        <f t="shared" si="6"/>
        <v>9.3584983353571081E-6</v>
      </c>
      <c r="D70" s="5">
        <f t="shared" si="7"/>
        <v>-1.8716996670714216E-5</v>
      </c>
      <c r="E70" s="5">
        <f t="shared" si="3"/>
        <v>3.9999812830033292</v>
      </c>
      <c r="H70" s="69">
        <f>E70</f>
        <v>3.9999812830033292</v>
      </c>
      <c r="P70" s="17">
        <f t="shared" si="4"/>
        <v>3.9999812830033292</v>
      </c>
    </row>
    <row r="71" spans="1:16" x14ac:dyDescent="0.2">
      <c r="A71" s="30" t="s">
        <v>190</v>
      </c>
      <c r="B71" s="16"/>
      <c r="C71" s="1">
        <f t="shared" si="6"/>
        <v>0</v>
      </c>
      <c r="D71" s="5">
        <f t="shared" si="7"/>
        <v>0</v>
      </c>
      <c r="E71" s="5">
        <f t="shared" si="3"/>
        <v>0</v>
      </c>
      <c r="I71" s="70">
        <f>E71</f>
        <v>0</v>
      </c>
      <c r="P71" s="17">
        <f t="shared" si="4"/>
        <v>0</v>
      </c>
    </row>
    <row r="72" spans="1:16" x14ac:dyDescent="0.2">
      <c r="A72" s="28" t="s">
        <v>191</v>
      </c>
      <c r="B72" s="16"/>
      <c r="C72" s="1">
        <f t="shared" si="6"/>
        <v>0</v>
      </c>
      <c r="D72" s="5">
        <f t="shared" si="7"/>
        <v>0</v>
      </c>
      <c r="E72" s="5">
        <f t="shared" si="3"/>
        <v>0</v>
      </c>
      <c r="H72" s="69">
        <f>E72</f>
        <v>0</v>
      </c>
      <c r="I72" s="6"/>
      <c r="P72" s="17">
        <f t="shared" si="4"/>
        <v>0</v>
      </c>
    </row>
    <row r="73" spans="1:16" x14ac:dyDescent="0.2">
      <c r="A73" s="30" t="s">
        <v>132</v>
      </c>
      <c r="B73" s="16">
        <v>72</v>
      </c>
      <c r="C73" s="1">
        <f t="shared" si="6"/>
        <v>1.6845297003642795E-4</v>
      </c>
      <c r="D73" s="5">
        <f t="shared" si="7"/>
        <v>-3.369059400728559E-4</v>
      </c>
      <c r="E73" s="5">
        <f t="shared" si="3"/>
        <v>71.999663094059926</v>
      </c>
      <c r="I73" s="70">
        <f>E73</f>
        <v>71.999663094059926</v>
      </c>
      <c r="P73" s="17">
        <f t="shared" si="4"/>
        <v>71.999663094059926</v>
      </c>
    </row>
    <row r="74" spans="1:16" x14ac:dyDescent="0.2">
      <c r="A74" s="30" t="s">
        <v>13</v>
      </c>
      <c r="B74" s="16"/>
      <c r="C74" s="1">
        <f t="shared" si="6"/>
        <v>0</v>
      </c>
      <c r="D74" s="5">
        <f t="shared" si="7"/>
        <v>0</v>
      </c>
      <c r="E74" s="5">
        <f>B74+D74</f>
        <v>0</v>
      </c>
      <c r="I74" s="70">
        <f>E74</f>
        <v>0</v>
      </c>
      <c r="P74" s="17">
        <f>E74</f>
        <v>0</v>
      </c>
    </row>
    <row r="75" spans="1:16" x14ac:dyDescent="0.2">
      <c r="A75" s="30" t="s">
        <v>273</v>
      </c>
      <c r="B75" s="16">
        <v>5</v>
      </c>
      <c r="C75" s="1">
        <f t="shared" si="6"/>
        <v>1.1698122919196386E-5</v>
      </c>
      <c r="D75" s="5">
        <f t="shared" si="7"/>
        <v>-2.3396245838392772E-5</v>
      </c>
      <c r="E75" s="5">
        <f t="shared" si="3"/>
        <v>4.9999766037541615</v>
      </c>
      <c r="I75" s="70">
        <f>E75</f>
        <v>4.9999766037541615</v>
      </c>
      <c r="P75" s="17">
        <f t="shared" si="4"/>
        <v>4.9999766037541615</v>
      </c>
    </row>
    <row r="76" spans="1:16" x14ac:dyDescent="0.2">
      <c r="A76" s="26" t="s">
        <v>134</v>
      </c>
      <c r="B76" s="16">
        <v>2614</v>
      </c>
      <c r="C76" s="1">
        <f t="shared" ref="C76:C107" si="11">B76/$B$161</f>
        <v>6.1157786621558706E-3</v>
      </c>
      <c r="D76" s="5">
        <f t="shared" ref="D76:D107" si="12">C76*$B$164</f>
        <v>-1.2231557324311741E-2</v>
      </c>
      <c r="E76" s="5">
        <f t="shared" si="3"/>
        <v>2613.9877684426756</v>
      </c>
      <c r="G76" s="71">
        <f>E76</f>
        <v>2613.9877684426756</v>
      </c>
      <c r="P76" s="17">
        <f t="shared" si="4"/>
        <v>2613.9877684426756</v>
      </c>
    </row>
    <row r="77" spans="1:16" x14ac:dyDescent="0.2">
      <c r="A77" s="97" t="s">
        <v>14</v>
      </c>
      <c r="B77" s="16">
        <v>205096</v>
      </c>
      <c r="C77" s="1">
        <f t="shared" si="11"/>
        <v>0.47984764364710036</v>
      </c>
      <c r="D77" s="5">
        <f t="shared" si="12"/>
        <v>-0.95969528729420073</v>
      </c>
      <c r="E77" s="5">
        <f t="shared" si="3"/>
        <v>205095.04030471272</v>
      </c>
      <c r="G77" s="79"/>
      <c r="O77" s="96">
        <f>E77</f>
        <v>205095.04030471272</v>
      </c>
      <c r="P77" s="17"/>
    </row>
    <row r="78" spans="1:16" x14ac:dyDescent="0.2">
      <c r="A78" s="26" t="s">
        <v>15</v>
      </c>
      <c r="B78" s="16">
        <v>28900</v>
      </c>
      <c r="C78" s="1">
        <f t="shared" si="11"/>
        <v>6.7615150472955104E-2</v>
      </c>
      <c r="D78" s="5">
        <f t="shared" si="12"/>
        <v>-0.13523030094591021</v>
      </c>
      <c r="E78" s="5">
        <f t="shared" si="3"/>
        <v>28899.864769699056</v>
      </c>
      <c r="G78" s="71">
        <f t="shared" ref="G78:G84" si="13">E78</f>
        <v>28899.864769699056</v>
      </c>
      <c r="P78" s="17">
        <f t="shared" si="4"/>
        <v>28899.864769699056</v>
      </c>
    </row>
    <row r="79" spans="1:16" x14ac:dyDescent="0.2">
      <c r="A79" s="26" t="s">
        <v>16</v>
      </c>
      <c r="B79" s="16">
        <v>82</v>
      </c>
      <c r="C79" s="1">
        <f t="shared" si="11"/>
        <v>1.9184921587482072E-4</v>
      </c>
      <c r="D79" s="5">
        <f t="shared" si="12"/>
        <v>-3.8369843174964143E-4</v>
      </c>
      <c r="E79" s="5">
        <f t="shared" si="3"/>
        <v>81.999616301568253</v>
      </c>
      <c r="G79" s="71">
        <f t="shared" si="13"/>
        <v>81.999616301568253</v>
      </c>
      <c r="P79" s="17">
        <f t="shared" si="4"/>
        <v>81.999616301568253</v>
      </c>
    </row>
    <row r="80" spans="1:16" x14ac:dyDescent="0.2">
      <c r="A80" s="26" t="s">
        <v>17</v>
      </c>
      <c r="B80" s="16">
        <v>1132</v>
      </c>
      <c r="C80" s="1">
        <f t="shared" si="11"/>
        <v>2.6484550289060617E-3</v>
      </c>
      <c r="D80" s="5">
        <f t="shared" si="12"/>
        <v>-5.2969100578121233E-3</v>
      </c>
      <c r="E80" s="5">
        <f t="shared" si="3"/>
        <v>1131.9947030899423</v>
      </c>
      <c r="G80" s="71">
        <f t="shared" si="13"/>
        <v>1131.9947030899423</v>
      </c>
      <c r="P80" s="17">
        <f t="shared" si="4"/>
        <v>1131.9947030899423</v>
      </c>
    </row>
    <row r="81" spans="1:16" x14ac:dyDescent="0.2">
      <c r="A81" s="26" t="s">
        <v>18</v>
      </c>
      <c r="B81" s="16">
        <v>774</v>
      </c>
      <c r="C81" s="1">
        <f t="shared" si="11"/>
        <v>1.8108694278916005E-3</v>
      </c>
      <c r="D81" s="5">
        <f t="shared" si="12"/>
        <v>-3.621738855783201E-3</v>
      </c>
      <c r="E81" s="5">
        <f t="shared" si="3"/>
        <v>773.99637826114417</v>
      </c>
      <c r="G81" s="71">
        <f t="shared" si="13"/>
        <v>773.99637826114417</v>
      </c>
      <c r="P81" s="17">
        <f t="shared" si="4"/>
        <v>773.99637826114417</v>
      </c>
    </row>
    <row r="82" spans="1:16" x14ac:dyDescent="0.2">
      <c r="A82" s="26" t="s">
        <v>19</v>
      </c>
      <c r="B82" s="16">
        <v>302</v>
      </c>
      <c r="C82" s="1">
        <f t="shared" si="11"/>
        <v>7.0656662431946174E-4</v>
      </c>
      <c r="D82" s="5">
        <f t="shared" si="12"/>
        <v>-1.4131332486389235E-3</v>
      </c>
      <c r="E82" s="5">
        <f t="shared" si="3"/>
        <v>301.99858686675134</v>
      </c>
      <c r="G82" s="71">
        <f t="shared" si="13"/>
        <v>301.99858686675134</v>
      </c>
      <c r="P82" s="17">
        <f t="shared" si="4"/>
        <v>301.99858686675134</v>
      </c>
    </row>
    <row r="83" spans="1:16" x14ac:dyDescent="0.2">
      <c r="A83" s="26" t="s">
        <v>20</v>
      </c>
      <c r="B83" s="16">
        <v>609</v>
      </c>
      <c r="C83" s="1">
        <f t="shared" si="11"/>
        <v>1.4248313715581199E-3</v>
      </c>
      <c r="D83" s="5">
        <f t="shared" si="12"/>
        <v>-2.8496627431162398E-3</v>
      </c>
      <c r="E83" s="5">
        <f t="shared" si="3"/>
        <v>608.99715033725693</v>
      </c>
      <c r="G83" s="71">
        <f t="shared" si="13"/>
        <v>608.99715033725693</v>
      </c>
      <c r="P83" s="17">
        <f t="shared" si="4"/>
        <v>608.99715033725693</v>
      </c>
    </row>
    <row r="84" spans="1:16" x14ac:dyDescent="0.2">
      <c r="A84" s="26" t="s">
        <v>21</v>
      </c>
      <c r="B84" s="16">
        <v>214</v>
      </c>
      <c r="C84" s="1">
        <f t="shared" si="11"/>
        <v>5.0067966094160534E-4</v>
      </c>
      <c r="D84" s="5">
        <f t="shared" si="12"/>
        <v>-1.0013593218832107E-3</v>
      </c>
      <c r="E84" s="5">
        <f t="shared" si="3"/>
        <v>213.99899864067811</v>
      </c>
      <c r="G84" s="71">
        <f t="shared" si="13"/>
        <v>213.99899864067811</v>
      </c>
      <c r="P84" s="17">
        <f t="shared" si="4"/>
        <v>213.99899864067811</v>
      </c>
    </row>
    <row r="85" spans="1:16" x14ac:dyDescent="0.2">
      <c r="A85" s="25" t="s">
        <v>22</v>
      </c>
      <c r="B85" s="16">
        <v>154</v>
      </c>
      <c r="C85" s="1">
        <f t="shared" si="11"/>
        <v>3.603021859112487E-4</v>
      </c>
      <c r="D85" s="5">
        <f t="shared" si="12"/>
        <v>-7.2060437182249739E-4</v>
      </c>
      <c r="E85" s="5">
        <f t="shared" si="3"/>
        <v>153.99927939562818</v>
      </c>
      <c r="F85" s="72">
        <f>E85</f>
        <v>153.99927939562818</v>
      </c>
      <c r="P85" s="17">
        <f t="shared" si="4"/>
        <v>153.99927939562818</v>
      </c>
    </row>
    <row r="86" spans="1:16" x14ac:dyDescent="0.2">
      <c r="A86" s="25" t="s">
        <v>23</v>
      </c>
      <c r="B86" s="16">
        <v>31</v>
      </c>
      <c r="C86" s="1">
        <f t="shared" si="11"/>
        <v>7.2528362099017594E-5</v>
      </c>
      <c r="D86" s="5">
        <f t="shared" si="12"/>
        <v>-1.4505672419803519E-4</v>
      </c>
      <c r="E86" s="5">
        <f t="shared" si="3"/>
        <v>30.999854943275803</v>
      </c>
      <c r="F86" s="72">
        <f t="shared" ref="F86:F101" si="14">E86</f>
        <v>30.999854943275803</v>
      </c>
      <c r="P86" s="17">
        <f t="shared" si="4"/>
        <v>30.999854943275803</v>
      </c>
    </row>
    <row r="87" spans="1:16" x14ac:dyDescent="0.2">
      <c r="A87" s="25" t="s">
        <v>24</v>
      </c>
      <c r="B87" s="16">
        <v>2142</v>
      </c>
      <c r="C87" s="1">
        <f t="shared" si="11"/>
        <v>5.0114758585837315E-3</v>
      </c>
      <c r="D87" s="5">
        <f t="shared" si="12"/>
        <v>-1.0022951717167463E-2</v>
      </c>
      <c r="E87" s="5">
        <f t="shared" si="3"/>
        <v>2141.989977048283</v>
      </c>
      <c r="F87" s="72">
        <f t="shared" si="14"/>
        <v>2141.989977048283</v>
      </c>
      <c r="P87" s="17">
        <f t="shared" si="4"/>
        <v>2141.989977048283</v>
      </c>
    </row>
    <row r="88" spans="1:16" x14ac:dyDescent="0.2">
      <c r="A88" s="25" t="s">
        <v>25</v>
      </c>
      <c r="B88" s="16">
        <v>55175</v>
      </c>
      <c r="C88" s="1">
        <f t="shared" si="11"/>
        <v>0.12908878641333213</v>
      </c>
      <c r="D88" s="5">
        <f t="shared" si="12"/>
        <v>-0.25817757282666426</v>
      </c>
      <c r="E88" s="5">
        <f t="shared" si="3"/>
        <v>55174.741822427175</v>
      </c>
      <c r="F88" s="72">
        <f t="shared" si="14"/>
        <v>55174.741822427175</v>
      </c>
      <c r="P88" s="17">
        <f t="shared" si="4"/>
        <v>55174.741822427175</v>
      </c>
    </row>
    <row r="89" spans="1:16" x14ac:dyDescent="0.2">
      <c r="A89" s="25" t="s">
        <v>26</v>
      </c>
      <c r="B89" s="16">
        <v>12255</v>
      </c>
      <c r="C89" s="1">
        <f t="shared" si="11"/>
        <v>2.867209927495034E-2</v>
      </c>
      <c r="D89" s="5">
        <f t="shared" si="12"/>
        <v>-5.734419854990068E-2</v>
      </c>
      <c r="E89" s="5">
        <f t="shared" si="3"/>
        <v>12254.942655801449</v>
      </c>
      <c r="F89" s="72">
        <f t="shared" si="14"/>
        <v>12254.942655801449</v>
      </c>
      <c r="P89" s="17">
        <f t="shared" si="4"/>
        <v>12254.942655801449</v>
      </c>
    </row>
    <row r="90" spans="1:16" x14ac:dyDescent="0.2">
      <c r="A90" s="25" t="s">
        <v>27</v>
      </c>
      <c r="B90" s="16">
        <v>2764</v>
      </c>
      <c r="C90" s="1">
        <f t="shared" si="11"/>
        <v>6.466722349731762E-3</v>
      </c>
      <c r="D90" s="5">
        <f t="shared" si="12"/>
        <v>-1.2933444699463524E-2</v>
      </c>
      <c r="E90" s="5">
        <f t="shared" si="3"/>
        <v>2763.9870665553003</v>
      </c>
      <c r="F90" s="72">
        <f t="shared" si="14"/>
        <v>2763.9870665553003</v>
      </c>
      <c r="P90" s="17">
        <f t="shared" si="4"/>
        <v>2763.9870665553003</v>
      </c>
    </row>
    <row r="91" spans="1:16" x14ac:dyDescent="0.2">
      <c r="A91" s="25" t="s">
        <v>28</v>
      </c>
      <c r="B91" s="16">
        <v>1</v>
      </c>
      <c r="C91" s="1">
        <f t="shared" si="11"/>
        <v>2.339624583839277E-6</v>
      </c>
      <c r="D91" s="5">
        <f t="shared" si="12"/>
        <v>-4.679249167678554E-6</v>
      </c>
      <c r="E91" s="5">
        <f t="shared" si="3"/>
        <v>0.99999532075083231</v>
      </c>
      <c r="F91" s="72">
        <f t="shared" si="14"/>
        <v>0.99999532075083231</v>
      </c>
      <c r="P91" s="17">
        <f t="shared" si="4"/>
        <v>0.99999532075083231</v>
      </c>
    </row>
    <row r="92" spans="1:16" x14ac:dyDescent="0.2">
      <c r="A92" s="25" t="s">
        <v>29</v>
      </c>
      <c r="B92" s="16">
        <v>0</v>
      </c>
      <c r="C92" s="1">
        <f t="shared" si="11"/>
        <v>0</v>
      </c>
      <c r="D92" s="5">
        <f t="shared" si="12"/>
        <v>0</v>
      </c>
      <c r="E92" s="5">
        <f t="shared" si="3"/>
        <v>0</v>
      </c>
      <c r="F92" s="72">
        <f t="shared" si="14"/>
        <v>0</v>
      </c>
      <c r="P92" s="17">
        <f t="shared" si="4"/>
        <v>0</v>
      </c>
    </row>
    <row r="93" spans="1:16" x14ac:dyDescent="0.2">
      <c r="A93" s="25" t="s">
        <v>30</v>
      </c>
      <c r="B93" s="16">
        <v>0</v>
      </c>
      <c r="C93" s="1">
        <f t="shared" si="11"/>
        <v>0</v>
      </c>
      <c r="D93" s="5">
        <f t="shared" si="12"/>
        <v>0</v>
      </c>
      <c r="E93" s="5">
        <f t="shared" si="3"/>
        <v>0</v>
      </c>
      <c r="F93" s="72">
        <f t="shared" si="14"/>
        <v>0</v>
      </c>
      <c r="P93" s="17">
        <f t="shared" si="4"/>
        <v>0</v>
      </c>
    </row>
    <row r="94" spans="1:16" x14ac:dyDescent="0.2">
      <c r="A94" s="25" t="s">
        <v>31</v>
      </c>
      <c r="B94" s="16">
        <v>88</v>
      </c>
      <c r="C94" s="1">
        <f t="shared" si="11"/>
        <v>2.058869633778564E-4</v>
      </c>
      <c r="D94" s="5">
        <f t="shared" si="12"/>
        <v>-4.117739267557128E-4</v>
      </c>
      <c r="E94" s="5">
        <f t="shared" si="3"/>
        <v>87.999588226073243</v>
      </c>
      <c r="F94" s="72">
        <f t="shared" si="14"/>
        <v>87.999588226073243</v>
      </c>
      <c r="P94" s="17">
        <f t="shared" ref="P94:P159" si="15">E94</f>
        <v>87.999588226073243</v>
      </c>
    </row>
    <row r="95" spans="1:16" x14ac:dyDescent="0.2">
      <c r="A95" s="25" t="s">
        <v>32</v>
      </c>
      <c r="B95" s="16">
        <v>80</v>
      </c>
      <c r="C95" s="1">
        <f t="shared" si="11"/>
        <v>1.8716996670714218E-4</v>
      </c>
      <c r="D95" s="5">
        <f t="shared" si="12"/>
        <v>-3.7433993341428435E-4</v>
      </c>
      <c r="E95" s="5">
        <f t="shared" si="3"/>
        <v>79.999625660066584</v>
      </c>
      <c r="F95" s="72">
        <f t="shared" si="14"/>
        <v>79.999625660066584</v>
      </c>
      <c r="P95" s="17">
        <f t="shared" si="15"/>
        <v>79.999625660066584</v>
      </c>
    </row>
    <row r="96" spans="1:16" x14ac:dyDescent="0.2">
      <c r="A96" s="25" t="s">
        <v>33</v>
      </c>
      <c r="B96" s="16">
        <v>15</v>
      </c>
      <c r="C96" s="1">
        <f t="shared" si="11"/>
        <v>3.5094368757589154E-5</v>
      </c>
      <c r="D96" s="5">
        <f t="shared" si="12"/>
        <v>-7.0188737515178309E-5</v>
      </c>
      <c r="E96" s="5">
        <f t="shared" si="3"/>
        <v>14.999929811262485</v>
      </c>
      <c r="F96" s="72">
        <f t="shared" si="14"/>
        <v>14.999929811262485</v>
      </c>
      <c r="P96" s="17">
        <f t="shared" si="15"/>
        <v>14.999929811262485</v>
      </c>
    </row>
    <row r="97" spans="1:16" x14ac:dyDescent="0.2">
      <c r="A97" s="25" t="s">
        <v>34</v>
      </c>
      <c r="B97" s="16">
        <v>550</v>
      </c>
      <c r="C97" s="1">
        <f t="shared" si="11"/>
        <v>1.2867935211116025E-3</v>
      </c>
      <c r="D97" s="5">
        <f t="shared" si="12"/>
        <v>-2.573587042223205E-3</v>
      </c>
      <c r="E97" s="5">
        <f t="shared" si="3"/>
        <v>549.99742641295779</v>
      </c>
      <c r="F97" s="72">
        <f t="shared" si="14"/>
        <v>549.99742641295779</v>
      </c>
      <c r="P97" s="17">
        <f t="shared" si="15"/>
        <v>549.99742641295779</v>
      </c>
    </row>
    <row r="98" spans="1:16" x14ac:dyDescent="0.2">
      <c r="A98" s="25" t="s">
        <v>35</v>
      </c>
      <c r="B98" s="16">
        <v>1119</v>
      </c>
      <c r="C98" s="1">
        <f t="shared" si="11"/>
        <v>2.618039909316151E-3</v>
      </c>
      <c r="D98" s="5">
        <f t="shared" si="12"/>
        <v>-5.236079818632302E-3</v>
      </c>
      <c r="E98" s="5">
        <f t="shared" si="3"/>
        <v>1118.9947639201814</v>
      </c>
      <c r="F98" s="72">
        <f t="shared" si="14"/>
        <v>1118.9947639201814</v>
      </c>
      <c r="P98" s="17">
        <f t="shared" si="15"/>
        <v>1118.9947639201814</v>
      </c>
    </row>
    <row r="99" spans="1:16" x14ac:dyDescent="0.2">
      <c r="A99" s="25" t="s">
        <v>36</v>
      </c>
      <c r="B99" s="16">
        <v>1249</v>
      </c>
      <c r="C99" s="1">
        <f t="shared" si="11"/>
        <v>2.9221911052152573E-3</v>
      </c>
      <c r="D99" s="5">
        <f t="shared" si="12"/>
        <v>-5.8443822104305146E-3</v>
      </c>
      <c r="E99" s="5">
        <f t="shared" si="3"/>
        <v>1248.9941556177896</v>
      </c>
      <c r="F99" s="72">
        <f t="shared" si="14"/>
        <v>1248.9941556177896</v>
      </c>
      <c r="P99" s="17">
        <f t="shared" si="15"/>
        <v>1248.9941556177896</v>
      </c>
    </row>
    <row r="100" spans="1:16" x14ac:dyDescent="0.2">
      <c r="A100" s="25" t="s">
        <v>37</v>
      </c>
      <c r="B100" s="16">
        <v>196</v>
      </c>
      <c r="C100" s="1">
        <f t="shared" si="11"/>
        <v>4.5856641843249833E-4</v>
      </c>
      <c r="D100" s="5">
        <f t="shared" si="12"/>
        <v>-9.1713283686499665E-4</v>
      </c>
      <c r="E100" s="5">
        <f t="shared" si="3"/>
        <v>195.99908286716314</v>
      </c>
      <c r="F100" s="72">
        <f t="shared" si="14"/>
        <v>195.99908286716314</v>
      </c>
      <c r="P100" s="17">
        <f t="shared" si="15"/>
        <v>195.99908286716314</v>
      </c>
    </row>
    <row r="101" spans="1:16" x14ac:dyDescent="0.2">
      <c r="A101" s="25" t="s">
        <v>38</v>
      </c>
      <c r="B101" s="16">
        <v>2</v>
      </c>
      <c r="C101" s="1">
        <f t="shared" si="11"/>
        <v>4.679249167678554E-6</v>
      </c>
      <c r="D101" s="5">
        <f t="shared" si="12"/>
        <v>-9.3584983353571081E-6</v>
      </c>
      <c r="E101" s="5">
        <f t="shared" si="3"/>
        <v>1.9999906415016646</v>
      </c>
      <c r="F101" s="72">
        <f t="shared" si="14"/>
        <v>1.9999906415016646</v>
      </c>
      <c r="P101" s="17">
        <f t="shared" si="15"/>
        <v>1.9999906415016646</v>
      </c>
    </row>
    <row r="102" spans="1:16" x14ac:dyDescent="0.2">
      <c r="A102" s="40" t="s">
        <v>274</v>
      </c>
      <c r="B102" s="16"/>
      <c r="C102" s="1">
        <f t="shared" si="11"/>
        <v>0</v>
      </c>
      <c r="D102" s="5">
        <f t="shared" si="12"/>
        <v>0</v>
      </c>
      <c r="E102" s="5">
        <f>B102+D102</f>
        <v>0</v>
      </c>
      <c r="F102" s="6"/>
      <c r="L102" s="74">
        <f>E102</f>
        <v>0</v>
      </c>
      <c r="P102" s="17">
        <f t="shared" si="15"/>
        <v>0</v>
      </c>
    </row>
    <row r="103" spans="1:16" x14ac:dyDescent="0.2">
      <c r="A103" s="40" t="s">
        <v>281</v>
      </c>
      <c r="B103" s="16"/>
      <c r="C103" s="1">
        <f t="shared" si="11"/>
        <v>0</v>
      </c>
      <c r="D103" s="5">
        <f t="shared" si="12"/>
        <v>0</v>
      </c>
      <c r="E103" s="5">
        <f>B103+D103</f>
        <v>0</v>
      </c>
      <c r="F103" s="6"/>
      <c r="L103" s="74">
        <f>E103</f>
        <v>0</v>
      </c>
      <c r="P103" s="17">
        <f t="shared" si="15"/>
        <v>0</v>
      </c>
    </row>
    <row r="104" spans="1:16" x14ac:dyDescent="0.2">
      <c r="A104" s="40" t="s">
        <v>135</v>
      </c>
      <c r="B104" s="16"/>
      <c r="C104" s="1">
        <f t="shared" si="11"/>
        <v>0</v>
      </c>
      <c r="D104" s="5">
        <f t="shared" si="12"/>
        <v>0</v>
      </c>
      <c r="E104" s="5">
        <f>B104+D104</f>
        <v>0</v>
      </c>
      <c r="F104" s="6"/>
      <c r="L104" s="74">
        <f>E104</f>
        <v>0</v>
      </c>
      <c r="P104" s="17">
        <f t="shared" si="15"/>
        <v>0</v>
      </c>
    </row>
    <row r="105" spans="1:16" x14ac:dyDescent="0.2">
      <c r="A105" s="40" t="s">
        <v>264</v>
      </c>
      <c r="B105" s="16"/>
      <c r="C105" s="1">
        <f t="shared" si="11"/>
        <v>0</v>
      </c>
      <c r="D105" s="5">
        <f t="shared" si="12"/>
        <v>0</v>
      </c>
      <c r="E105" s="5">
        <f>B105+D105</f>
        <v>0</v>
      </c>
      <c r="F105" s="6"/>
      <c r="L105" s="74">
        <f>E105</f>
        <v>0</v>
      </c>
      <c r="P105" s="17">
        <f>E105</f>
        <v>0</v>
      </c>
    </row>
    <row r="106" spans="1:16" x14ac:dyDescent="0.2">
      <c r="A106" s="41" t="s">
        <v>136</v>
      </c>
      <c r="B106" s="16">
        <v>16482</v>
      </c>
      <c r="C106" s="1">
        <f t="shared" si="11"/>
        <v>3.8561692390838967E-2</v>
      </c>
      <c r="D106" s="5">
        <f t="shared" si="12"/>
        <v>-7.7123384781677934E-2</v>
      </c>
      <c r="E106" s="5">
        <f t="shared" si="3"/>
        <v>16481.922876615219</v>
      </c>
      <c r="J106" s="75">
        <f>E106</f>
        <v>16481.922876615219</v>
      </c>
      <c r="P106" s="17">
        <f t="shared" si="15"/>
        <v>16481.922876615219</v>
      </c>
    </row>
    <row r="107" spans="1:16" x14ac:dyDescent="0.2">
      <c r="A107" s="41" t="s">
        <v>197</v>
      </c>
      <c r="B107" s="16">
        <v>34</v>
      </c>
      <c r="C107" s="1">
        <f t="shared" si="11"/>
        <v>7.954723585053542E-5</v>
      </c>
      <c r="D107" s="5">
        <f t="shared" si="12"/>
        <v>-1.5909447170107084E-4</v>
      </c>
      <c r="E107" s="5">
        <f t="shared" si="3"/>
        <v>33.999840905528302</v>
      </c>
      <c r="J107" s="75">
        <f>E107</f>
        <v>33.999840905528302</v>
      </c>
      <c r="P107" s="17">
        <f t="shared" si="15"/>
        <v>33.999840905528302</v>
      </c>
    </row>
    <row r="108" spans="1:16" x14ac:dyDescent="0.2">
      <c r="A108" s="41" t="s">
        <v>206</v>
      </c>
      <c r="B108" s="16"/>
      <c r="C108" s="1">
        <f t="shared" ref="C108:C139" si="16">B108/$B$161</f>
        <v>0</v>
      </c>
      <c r="D108" s="5">
        <f t="shared" ref="D108:D139" si="17">C108*$B$164</f>
        <v>0</v>
      </c>
      <c r="E108" s="5">
        <f>B108+D108</f>
        <v>0</v>
      </c>
      <c r="J108" s="75">
        <f>E108</f>
        <v>0</v>
      </c>
      <c r="P108" s="17">
        <f>E108</f>
        <v>0</v>
      </c>
    </row>
    <row r="109" spans="1:16" x14ac:dyDescent="0.2">
      <c r="A109" s="85" t="s">
        <v>282</v>
      </c>
      <c r="B109" s="16">
        <v>3333</v>
      </c>
      <c r="C109" s="1">
        <f t="shared" si="16"/>
        <v>7.7979687379363108E-3</v>
      </c>
      <c r="D109" s="5">
        <f t="shared" si="17"/>
        <v>-1.5595937475872622E-2</v>
      </c>
      <c r="E109" s="5">
        <f>B109+D109</f>
        <v>3332.9844040625239</v>
      </c>
      <c r="J109" s="79"/>
      <c r="K109" s="73">
        <f t="shared" ref="K109:K114" si="18">E109</f>
        <v>3332.9844040625239</v>
      </c>
      <c r="P109" s="17">
        <f>E109</f>
        <v>3332.9844040625239</v>
      </c>
    </row>
    <row r="110" spans="1:16" x14ac:dyDescent="0.2">
      <c r="A110" s="85" t="s">
        <v>192</v>
      </c>
      <c r="B110" s="16">
        <v>321</v>
      </c>
      <c r="C110" s="1">
        <f t="shared" si="16"/>
        <v>7.5101949141240796E-4</v>
      </c>
      <c r="D110" s="5">
        <f t="shared" si="17"/>
        <v>-1.5020389828248159E-3</v>
      </c>
      <c r="E110" s="5">
        <f t="shared" si="3"/>
        <v>320.99849796101716</v>
      </c>
      <c r="J110" s="6"/>
      <c r="K110" s="73">
        <f t="shared" si="18"/>
        <v>320.99849796101716</v>
      </c>
      <c r="P110" s="17">
        <f t="shared" si="15"/>
        <v>320.99849796101716</v>
      </c>
    </row>
    <row r="111" spans="1:16" x14ac:dyDescent="0.2">
      <c r="A111" s="42" t="s">
        <v>224</v>
      </c>
      <c r="B111" s="16">
        <v>209</v>
      </c>
      <c r="C111" s="1">
        <f t="shared" si="16"/>
        <v>4.8898153802240895E-4</v>
      </c>
      <c r="D111" s="5">
        <f t="shared" si="17"/>
        <v>-9.7796307604481789E-4</v>
      </c>
      <c r="E111" s="5">
        <f>B111+D111</f>
        <v>208.99902203692395</v>
      </c>
      <c r="J111" s="6"/>
      <c r="K111" s="73">
        <f t="shared" si="18"/>
        <v>208.99902203692395</v>
      </c>
      <c r="P111" s="17">
        <f>E111</f>
        <v>208.99902203692395</v>
      </c>
    </row>
    <row r="112" spans="1:16" x14ac:dyDescent="0.2">
      <c r="A112" s="42" t="s">
        <v>207</v>
      </c>
      <c r="B112" s="16">
        <v>2893</v>
      </c>
      <c r="C112" s="1">
        <f t="shared" si="16"/>
        <v>6.7685339210470288E-3</v>
      </c>
      <c r="D112" s="5">
        <f t="shared" si="17"/>
        <v>-1.3537067842094058E-2</v>
      </c>
      <c r="E112" s="5">
        <f>B112+D112</f>
        <v>2892.9864629321578</v>
      </c>
      <c r="J112" s="6"/>
      <c r="K112" s="73">
        <f t="shared" si="18"/>
        <v>2892.9864629321578</v>
      </c>
      <c r="P112" s="17">
        <f>E112</f>
        <v>2892.9864629321578</v>
      </c>
    </row>
    <row r="113" spans="1:16" x14ac:dyDescent="0.2">
      <c r="A113" s="42" t="s">
        <v>208</v>
      </c>
      <c r="B113" s="16">
        <v>372</v>
      </c>
      <c r="C113" s="1">
        <f t="shared" si="16"/>
        <v>8.7034034518821107E-4</v>
      </c>
      <c r="D113" s="5">
        <f t="shared" si="17"/>
        <v>-1.7406806903764221E-3</v>
      </c>
      <c r="E113" s="5">
        <f>B113+D113</f>
        <v>371.99825931930962</v>
      </c>
      <c r="J113" s="6"/>
      <c r="K113" s="73">
        <f t="shared" si="18"/>
        <v>371.99825931930962</v>
      </c>
      <c r="P113" s="17">
        <f>E113</f>
        <v>371.99825931930962</v>
      </c>
    </row>
    <row r="114" spans="1:16" x14ac:dyDescent="0.2">
      <c r="A114" s="42" t="s">
        <v>209</v>
      </c>
      <c r="B114" s="16">
        <v>19</v>
      </c>
      <c r="C114" s="1">
        <f t="shared" si="16"/>
        <v>4.4452867092946266E-5</v>
      </c>
      <c r="D114" s="5">
        <f t="shared" si="17"/>
        <v>-8.8905734185892532E-5</v>
      </c>
      <c r="E114" s="5">
        <f>B114+D114</f>
        <v>18.999911094265816</v>
      </c>
      <c r="J114" s="6"/>
      <c r="K114" s="73">
        <f t="shared" si="18"/>
        <v>18.999911094265816</v>
      </c>
      <c r="P114" s="17">
        <f>E114</f>
        <v>18.999911094265816</v>
      </c>
    </row>
    <row r="115" spans="1:16" x14ac:dyDescent="0.2">
      <c r="A115" s="41" t="s">
        <v>137</v>
      </c>
      <c r="B115" s="16">
        <v>13574</v>
      </c>
      <c r="C115" s="1">
        <f t="shared" si="16"/>
        <v>3.175806410103435E-2</v>
      </c>
      <c r="D115" s="5">
        <f t="shared" si="17"/>
        <v>-6.35161282020687E-2</v>
      </c>
      <c r="E115" s="5">
        <f t="shared" si="3"/>
        <v>13573.936483871797</v>
      </c>
      <c r="J115" s="75">
        <f>E115</f>
        <v>13573.936483871797</v>
      </c>
      <c r="K115" s="6"/>
      <c r="P115" s="17">
        <f t="shared" si="15"/>
        <v>13573.936483871797</v>
      </c>
    </row>
    <row r="116" spans="1:16" x14ac:dyDescent="0.2">
      <c r="A116" s="80" t="s">
        <v>150</v>
      </c>
      <c r="B116" s="16">
        <v>4566</v>
      </c>
      <c r="C116" s="1">
        <f t="shared" si="16"/>
        <v>1.0682725849810139E-2</v>
      </c>
      <c r="D116" s="5">
        <f t="shared" si="17"/>
        <v>-2.1365451699620279E-2</v>
      </c>
      <c r="E116" s="5">
        <f t="shared" si="3"/>
        <v>4565.9786345483008</v>
      </c>
      <c r="O116" s="98">
        <f>E116</f>
        <v>4565.9786345483008</v>
      </c>
      <c r="P116" s="17"/>
    </row>
    <row r="117" spans="1:16" x14ac:dyDescent="0.2">
      <c r="A117" s="42" t="s">
        <v>39</v>
      </c>
      <c r="B117" s="16">
        <v>15</v>
      </c>
      <c r="C117" s="1">
        <f t="shared" si="16"/>
        <v>3.5094368757589154E-5</v>
      </c>
      <c r="D117" s="5">
        <f t="shared" si="17"/>
        <v>-7.0188737515178309E-5</v>
      </c>
      <c r="E117" s="5">
        <f t="shared" si="3"/>
        <v>14.999929811262485</v>
      </c>
      <c r="K117" s="73">
        <f t="shared" ref="K117:K122" si="19">E117</f>
        <v>14.999929811262485</v>
      </c>
      <c r="P117" s="17">
        <f t="shared" si="15"/>
        <v>14.999929811262485</v>
      </c>
    </row>
    <row r="118" spans="1:16" x14ac:dyDescent="0.2">
      <c r="A118" s="42" t="s">
        <v>199</v>
      </c>
      <c r="B118" s="16">
        <v>16</v>
      </c>
      <c r="C118" s="1">
        <f t="shared" si="16"/>
        <v>3.7433993341428432E-5</v>
      </c>
      <c r="D118" s="5">
        <f t="shared" si="17"/>
        <v>-7.4867986682856865E-5</v>
      </c>
      <c r="E118" s="5">
        <f>B118+D118</f>
        <v>15.999925132013317</v>
      </c>
      <c r="K118" s="73">
        <f t="shared" si="19"/>
        <v>15.999925132013317</v>
      </c>
      <c r="P118" s="17">
        <f>E118</f>
        <v>15.999925132013317</v>
      </c>
    </row>
    <row r="119" spans="1:16" x14ac:dyDescent="0.2">
      <c r="A119" s="42" t="s">
        <v>214</v>
      </c>
      <c r="B119" s="16">
        <v>772</v>
      </c>
      <c r="C119" s="1">
        <f t="shared" si="16"/>
        <v>1.806190178723922E-3</v>
      </c>
      <c r="D119" s="5">
        <f t="shared" si="17"/>
        <v>-3.612380357447844E-3</v>
      </c>
      <c r="E119" s="5">
        <f>B119+D119</f>
        <v>771.99638761964252</v>
      </c>
      <c r="K119" s="73">
        <f t="shared" si="19"/>
        <v>771.99638761964252</v>
      </c>
      <c r="P119" s="17">
        <f>E119</f>
        <v>771.99638761964252</v>
      </c>
    </row>
    <row r="120" spans="1:16" x14ac:dyDescent="0.2">
      <c r="A120" s="42" t="s">
        <v>211</v>
      </c>
      <c r="B120" s="16">
        <v>17653</v>
      </c>
      <c r="C120" s="1">
        <f t="shared" si="16"/>
        <v>4.1301392778514759E-2</v>
      </c>
      <c r="D120" s="5">
        <f t="shared" si="17"/>
        <v>-8.2602785557029518E-2</v>
      </c>
      <c r="E120" s="5">
        <f>B120+D120</f>
        <v>17652.917397214442</v>
      </c>
      <c r="K120" s="73">
        <f t="shared" si="19"/>
        <v>17652.917397214442</v>
      </c>
      <c r="P120" s="17">
        <f>E120</f>
        <v>17652.917397214442</v>
      </c>
    </row>
    <row r="121" spans="1:16" x14ac:dyDescent="0.2">
      <c r="A121" s="42" t="s">
        <v>210</v>
      </c>
      <c r="B121" s="16">
        <v>0</v>
      </c>
      <c r="C121" s="1">
        <f t="shared" si="16"/>
        <v>0</v>
      </c>
      <c r="D121" s="5">
        <f t="shared" si="17"/>
        <v>0</v>
      </c>
      <c r="E121" s="5">
        <f>B121+D121</f>
        <v>0</v>
      </c>
      <c r="K121" s="73">
        <f t="shared" si="19"/>
        <v>0</v>
      </c>
      <c r="P121" s="17">
        <f t="shared" si="15"/>
        <v>0</v>
      </c>
    </row>
    <row r="122" spans="1:16" x14ac:dyDescent="0.2">
      <c r="A122" s="42" t="s">
        <v>193</v>
      </c>
      <c r="B122" s="16">
        <v>192</v>
      </c>
      <c r="C122" s="1">
        <f t="shared" si="16"/>
        <v>4.4920792009714119E-4</v>
      </c>
      <c r="D122" s="5">
        <f t="shared" si="17"/>
        <v>-8.9841584019428238E-4</v>
      </c>
      <c r="E122" s="5">
        <f>B122+D122</f>
        <v>191.9991015841598</v>
      </c>
      <c r="K122" s="73">
        <f t="shared" si="19"/>
        <v>191.9991015841598</v>
      </c>
      <c r="P122" s="17">
        <f t="shared" si="15"/>
        <v>191.9991015841598</v>
      </c>
    </row>
    <row r="123" spans="1:16" x14ac:dyDescent="0.2">
      <c r="A123" s="40" t="s">
        <v>151</v>
      </c>
      <c r="B123" s="16"/>
      <c r="C123" s="1">
        <f t="shared" si="16"/>
        <v>0</v>
      </c>
      <c r="D123" s="5">
        <f t="shared" si="17"/>
        <v>0</v>
      </c>
      <c r="E123" s="5">
        <f t="shared" si="3"/>
        <v>0</v>
      </c>
      <c r="L123" s="74">
        <f t="shared" ref="L123:L128" si="20">E123</f>
        <v>0</v>
      </c>
      <c r="P123" s="17">
        <f t="shared" si="15"/>
        <v>0</v>
      </c>
    </row>
    <row r="124" spans="1:16" x14ac:dyDescent="0.2">
      <c r="A124" s="40" t="s">
        <v>232</v>
      </c>
      <c r="B124" s="16"/>
      <c r="C124" s="1">
        <f t="shared" si="16"/>
        <v>0</v>
      </c>
      <c r="D124" s="5">
        <f t="shared" si="17"/>
        <v>0</v>
      </c>
      <c r="E124" s="5">
        <f>B124+D124</f>
        <v>0</v>
      </c>
      <c r="L124" s="74">
        <f t="shared" si="20"/>
        <v>0</v>
      </c>
      <c r="P124" s="17">
        <f>E124</f>
        <v>0</v>
      </c>
    </row>
    <row r="125" spans="1:16" x14ac:dyDescent="0.2">
      <c r="A125" s="40" t="s">
        <v>240</v>
      </c>
      <c r="B125" s="16"/>
      <c r="C125" s="1">
        <f t="shared" si="16"/>
        <v>0</v>
      </c>
      <c r="D125" s="5">
        <f t="shared" si="17"/>
        <v>0</v>
      </c>
      <c r="E125" s="5">
        <f>B125+D125</f>
        <v>0</v>
      </c>
      <c r="L125" s="74">
        <f t="shared" si="20"/>
        <v>0</v>
      </c>
      <c r="P125" s="17">
        <f>E125</f>
        <v>0</v>
      </c>
    </row>
    <row r="126" spans="1:16" x14ac:dyDescent="0.2">
      <c r="A126" s="40" t="s">
        <v>138</v>
      </c>
      <c r="B126" s="16">
        <v>6</v>
      </c>
      <c r="C126" s="1">
        <f t="shared" si="16"/>
        <v>1.4037747503035662E-5</v>
      </c>
      <c r="D126" s="5">
        <f t="shared" si="17"/>
        <v>-2.8075495006071324E-5</v>
      </c>
      <c r="E126" s="5">
        <f t="shared" si="3"/>
        <v>5.9999719245049938</v>
      </c>
      <c r="J126" s="6"/>
      <c r="L126" s="74">
        <f t="shared" si="20"/>
        <v>5.9999719245049938</v>
      </c>
      <c r="P126" s="17">
        <f t="shared" si="15"/>
        <v>5.9999719245049938</v>
      </c>
    </row>
    <row r="127" spans="1:16" x14ac:dyDescent="0.2">
      <c r="A127" s="40" t="s">
        <v>139</v>
      </c>
      <c r="B127" s="16">
        <v>9</v>
      </c>
      <c r="C127" s="1">
        <f t="shared" si="16"/>
        <v>2.1056621254553494E-5</v>
      </c>
      <c r="D127" s="5">
        <f t="shared" si="17"/>
        <v>-4.2113242509106988E-5</v>
      </c>
      <c r="E127" s="5">
        <f>B127+D127</f>
        <v>8.9999578867574908</v>
      </c>
      <c r="J127" s="6"/>
      <c r="L127" s="74">
        <f t="shared" si="20"/>
        <v>8.9999578867574908</v>
      </c>
      <c r="P127" s="17">
        <f>E127</f>
        <v>8.9999578867574908</v>
      </c>
    </row>
    <row r="128" spans="1:16" x14ac:dyDescent="0.2">
      <c r="A128" s="40" t="s">
        <v>40</v>
      </c>
      <c r="B128" s="16">
        <v>1833</v>
      </c>
      <c r="C128" s="1">
        <f t="shared" si="16"/>
        <v>4.2885318621773954E-3</v>
      </c>
      <c r="D128" s="5">
        <f t="shared" si="17"/>
        <v>-8.5770637243547908E-3</v>
      </c>
      <c r="E128" s="5">
        <f t="shared" si="3"/>
        <v>1832.9914229362757</v>
      </c>
      <c r="L128" s="74">
        <f t="shared" si="20"/>
        <v>1832.9914229362757</v>
      </c>
      <c r="P128" s="17">
        <f t="shared" si="15"/>
        <v>1832.9914229362757</v>
      </c>
    </row>
    <row r="129" spans="1:16" x14ac:dyDescent="0.2">
      <c r="A129" s="41" t="s">
        <v>41</v>
      </c>
      <c r="B129" s="16">
        <v>27085</v>
      </c>
      <c r="C129" s="1">
        <f t="shared" si="16"/>
        <v>6.3368731853286828E-2</v>
      </c>
      <c r="D129" s="5">
        <f t="shared" si="17"/>
        <v>-0.12673746370657366</v>
      </c>
      <c r="E129" s="5">
        <f t="shared" si="3"/>
        <v>27084.873262536294</v>
      </c>
      <c r="J129" s="75">
        <f>E129</f>
        <v>27084.873262536294</v>
      </c>
      <c r="P129" s="17">
        <f t="shared" si="15"/>
        <v>27084.873262536294</v>
      </c>
    </row>
    <row r="130" spans="1:16" x14ac:dyDescent="0.2">
      <c r="A130" s="41" t="s">
        <v>42</v>
      </c>
      <c r="B130" s="16">
        <v>3833</v>
      </c>
      <c r="C130" s="1">
        <f t="shared" si="16"/>
        <v>8.9677810298559486E-3</v>
      </c>
      <c r="D130" s="5">
        <f t="shared" si="17"/>
        <v>-1.7935562059711897E-2</v>
      </c>
      <c r="E130" s="5">
        <f t="shared" si="3"/>
        <v>3832.9820644379402</v>
      </c>
      <c r="J130" s="75">
        <f>E130</f>
        <v>3832.9820644379402</v>
      </c>
      <c r="P130" s="17">
        <f t="shared" si="15"/>
        <v>3832.9820644379402</v>
      </c>
    </row>
    <row r="131" spans="1:16" x14ac:dyDescent="0.2">
      <c r="A131" s="42" t="s">
        <v>43</v>
      </c>
      <c r="B131" s="16">
        <v>2818</v>
      </c>
      <c r="C131" s="1">
        <f t="shared" si="16"/>
        <v>6.593062077259083E-3</v>
      </c>
      <c r="D131" s="5">
        <f t="shared" si="17"/>
        <v>-1.3186124154518166E-2</v>
      </c>
      <c r="E131" s="5">
        <f t="shared" si="3"/>
        <v>2817.9868138758457</v>
      </c>
      <c r="K131" s="73">
        <f t="shared" ref="K131:K138" si="21">E131</f>
        <v>2817.9868138758457</v>
      </c>
      <c r="P131" s="17">
        <f t="shared" si="15"/>
        <v>2817.9868138758457</v>
      </c>
    </row>
    <row r="132" spans="1:16" x14ac:dyDescent="0.2">
      <c r="A132" s="42" t="s">
        <v>194</v>
      </c>
      <c r="B132" s="16">
        <v>1275</v>
      </c>
      <c r="C132" s="1">
        <f t="shared" si="16"/>
        <v>2.9830213443950782E-3</v>
      </c>
      <c r="D132" s="5">
        <f t="shared" si="17"/>
        <v>-5.9660426887901564E-3</v>
      </c>
      <c r="E132" s="5">
        <f>B132+D132</f>
        <v>1274.9940339573111</v>
      </c>
      <c r="K132" s="73">
        <f t="shared" si="21"/>
        <v>1274.9940339573111</v>
      </c>
      <c r="P132" s="17">
        <f t="shared" si="15"/>
        <v>1274.9940339573111</v>
      </c>
    </row>
    <row r="133" spans="1:16" x14ac:dyDescent="0.2">
      <c r="A133" s="42" t="s">
        <v>233</v>
      </c>
      <c r="B133" s="16">
        <v>77</v>
      </c>
      <c r="C133" s="1">
        <f t="shared" si="16"/>
        <v>1.8015109295562435E-4</v>
      </c>
      <c r="D133" s="5">
        <f t="shared" si="17"/>
        <v>-3.603021859112487E-4</v>
      </c>
      <c r="E133" s="5">
        <f t="shared" ref="E133:E138" si="22">B133+D133</f>
        <v>76.999639697814089</v>
      </c>
      <c r="K133" s="73">
        <f t="shared" si="21"/>
        <v>76.999639697814089</v>
      </c>
      <c r="P133" s="17">
        <f t="shared" ref="P133:P142" si="23">E133</f>
        <v>76.999639697814089</v>
      </c>
    </row>
    <row r="134" spans="1:16" x14ac:dyDescent="0.2">
      <c r="A134" s="42" t="s">
        <v>234</v>
      </c>
      <c r="B134" s="16">
        <v>188</v>
      </c>
      <c r="C134" s="1">
        <f t="shared" si="16"/>
        <v>4.398494217617841E-4</v>
      </c>
      <c r="D134" s="5">
        <f t="shared" si="17"/>
        <v>-8.7969884352356821E-4</v>
      </c>
      <c r="E134" s="5">
        <f t="shared" si="22"/>
        <v>187.99912030115647</v>
      </c>
      <c r="K134" s="73">
        <f t="shared" si="21"/>
        <v>187.99912030115647</v>
      </c>
      <c r="P134" s="17">
        <f t="shared" si="23"/>
        <v>187.99912030115647</v>
      </c>
    </row>
    <row r="135" spans="1:16" x14ac:dyDescent="0.2">
      <c r="A135" s="42" t="s">
        <v>235</v>
      </c>
      <c r="B135" s="16">
        <v>208</v>
      </c>
      <c r="C135" s="1">
        <f t="shared" si="16"/>
        <v>4.8664191343856963E-4</v>
      </c>
      <c r="D135" s="5">
        <f t="shared" si="17"/>
        <v>-9.7328382687713927E-4</v>
      </c>
      <c r="E135" s="5">
        <f t="shared" si="22"/>
        <v>207.99902671617312</v>
      </c>
      <c r="K135" s="73">
        <f t="shared" si="21"/>
        <v>207.99902671617312</v>
      </c>
      <c r="P135" s="17">
        <f t="shared" si="23"/>
        <v>207.99902671617312</v>
      </c>
    </row>
    <row r="136" spans="1:16" x14ac:dyDescent="0.2">
      <c r="A136" s="42" t="s">
        <v>236</v>
      </c>
      <c r="B136" s="16">
        <v>279</v>
      </c>
      <c r="C136" s="1">
        <f t="shared" si="16"/>
        <v>6.5275525889115827E-4</v>
      </c>
      <c r="D136" s="5">
        <f t="shared" si="17"/>
        <v>-1.3055105177823165E-3</v>
      </c>
      <c r="E136" s="5">
        <f t="shared" si="22"/>
        <v>278.9986944894822</v>
      </c>
      <c r="K136" s="73">
        <f t="shared" si="21"/>
        <v>278.9986944894822</v>
      </c>
      <c r="P136" s="17">
        <f t="shared" si="23"/>
        <v>278.9986944894822</v>
      </c>
    </row>
    <row r="137" spans="1:16" x14ac:dyDescent="0.2">
      <c r="A137" s="42" t="s">
        <v>237</v>
      </c>
      <c r="B137" s="16">
        <v>37</v>
      </c>
      <c r="C137" s="1">
        <f t="shared" si="16"/>
        <v>8.6566109602053261E-5</v>
      </c>
      <c r="D137" s="5">
        <f t="shared" si="17"/>
        <v>-1.7313221920410652E-4</v>
      </c>
      <c r="E137" s="5">
        <f t="shared" si="22"/>
        <v>36.999826867780797</v>
      </c>
      <c r="K137" s="73">
        <f t="shared" si="21"/>
        <v>36.999826867780797</v>
      </c>
      <c r="P137" s="17">
        <f t="shared" si="23"/>
        <v>36.999826867780797</v>
      </c>
    </row>
    <row r="138" spans="1:16" x14ac:dyDescent="0.2">
      <c r="A138" s="42" t="s">
        <v>238</v>
      </c>
      <c r="B138" s="16">
        <v>20</v>
      </c>
      <c r="C138" s="1">
        <f t="shared" si="16"/>
        <v>4.6792491676785544E-5</v>
      </c>
      <c r="D138" s="5">
        <f t="shared" si="17"/>
        <v>-9.3584983353571088E-5</v>
      </c>
      <c r="E138" s="5">
        <f t="shared" si="22"/>
        <v>19.999906415016646</v>
      </c>
      <c r="K138" s="73">
        <f t="shared" si="21"/>
        <v>19.999906415016646</v>
      </c>
      <c r="P138" s="17">
        <f t="shared" si="23"/>
        <v>19.999906415016646</v>
      </c>
    </row>
    <row r="139" spans="1:16" x14ac:dyDescent="0.2">
      <c r="A139" s="42" t="s">
        <v>250</v>
      </c>
      <c r="B139" s="16">
        <v>5</v>
      </c>
      <c r="C139" s="1">
        <f t="shared" si="16"/>
        <v>1.1698122919196386E-5</v>
      </c>
      <c r="D139" s="5">
        <f t="shared" si="17"/>
        <v>-2.3396245838392772E-5</v>
      </c>
      <c r="E139" s="5">
        <f>B139+D139</f>
        <v>4.9999766037541615</v>
      </c>
      <c r="K139" s="73">
        <f>E139</f>
        <v>4.9999766037541615</v>
      </c>
      <c r="P139" s="17">
        <f t="shared" si="23"/>
        <v>4.9999766037541615</v>
      </c>
    </row>
    <row r="140" spans="1:16" x14ac:dyDescent="0.2">
      <c r="A140" s="42" t="s">
        <v>140</v>
      </c>
      <c r="B140" s="16">
        <v>7696</v>
      </c>
      <c r="C140" s="1">
        <f t="shared" ref="C140:C171" si="24">B140/$B$161</f>
        <v>1.8005750797227077E-2</v>
      </c>
      <c r="D140" s="5">
        <f t="shared" ref="D140:D171" si="25">C140*$B$164</f>
        <v>-3.6011501594454154E-2</v>
      </c>
      <c r="E140" s="5">
        <f>B140+D140</f>
        <v>7695.9639884984053</v>
      </c>
      <c r="K140" s="73">
        <f>E140</f>
        <v>7695.9639884984053</v>
      </c>
      <c r="P140" s="17">
        <f t="shared" si="23"/>
        <v>7695.9639884984053</v>
      </c>
    </row>
    <row r="141" spans="1:16" x14ac:dyDescent="0.2">
      <c r="A141" s="42" t="s">
        <v>195</v>
      </c>
      <c r="B141" s="16">
        <v>3688</v>
      </c>
      <c r="C141" s="1">
        <f t="shared" si="24"/>
        <v>8.6285354651992538E-3</v>
      </c>
      <c r="D141" s="5">
        <f t="shared" si="25"/>
        <v>-1.7257070930398508E-2</v>
      </c>
      <c r="E141" s="5">
        <f>B141+D141</f>
        <v>3687.9827429290694</v>
      </c>
      <c r="K141" s="73">
        <f>E141</f>
        <v>3687.9827429290694</v>
      </c>
      <c r="P141" s="17">
        <f t="shared" si="23"/>
        <v>3687.9827429290694</v>
      </c>
    </row>
    <row r="142" spans="1:16" x14ac:dyDescent="0.2">
      <c r="A142" s="39" t="s">
        <v>44</v>
      </c>
      <c r="B142" s="16">
        <v>27</v>
      </c>
      <c r="C142" s="1">
        <f t="shared" si="24"/>
        <v>6.3169863763660482E-5</v>
      </c>
      <c r="D142" s="5">
        <f t="shared" si="25"/>
        <v>-1.2633972752732096E-4</v>
      </c>
      <c r="E142" s="5">
        <f>B142+D142</f>
        <v>26.999873660272474</v>
      </c>
      <c r="M142" s="76">
        <f>E142</f>
        <v>26.999873660272474</v>
      </c>
      <c r="P142" s="17">
        <f t="shared" si="23"/>
        <v>26.999873660272474</v>
      </c>
    </row>
    <row r="143" spans="1:16" x14ac:dyDescent="0.2">
      <c r="A143" s="40" t="s">
        <v>141</v>
      </c>
      <c r="B143" s="16"/>
      <c r="C143" s="1">
        <f t="shared" si="24"/>
        <v>0</v>
      </c>
      <c r="D143" s="5">
        <f t="shared" si="25"/>
        <v>0</v>
      </c>
      <c r="E143" s="5">
        <f t="shared" ref="E143:E159" si="26">B143+D143</f>
        <v>0</v>
      </c>
      <c r="L143" s="74">
        <f>E143</f>
        <v>0</v>
      </c>
      <c r="M143" s="6"/>
      <c r="P143" s="17">
        <f t="shared" si="15"/>
        <v>0</v>
      </c>
    </row>
    <row r="144" spans="1:16" x14ac:dyDescent="0.2">
      <c r="A144" s="40" t="s">
        <v>142</v>
      </c>
      <c r="B144" s="66"/>
      <c r="C144" s="6">
        <f t="shared" si="24"/>
        <v>0</v>
      </c>
      <c r="D144" s="7">
        <f t="shared" si="25"/>
        <v>0</v>
      </c>
      <c r="E144" s="7">
        <f t="shared" si="26"/>
        <v>0</v>
      </c>
      <c r="F144" s="6"/>
      <c r="G144" s="6"/>
      <c r="H144" s="6"/>
      <c r="I144" s="6"/>
      <c r="J144" s="6"/>
      <c r="K144" s="6"/>
      <c r="L144" s="74">
        <f>E144</f>
        <v>0</v>
      </c>
      <c r="M144" s="6"/>
      <c r="P144" s="17">
        <f t="shared" si="15"/>
        <v>0</v>
      </c>
    </row>
    <row r="145" spans="1:16" x14ac:dyDescent="0.2">
      <c r="A145" s="40" t="s">
        <v>143</v>
      </c>
      <c r="B145" s="16">
        <v>8</v>
      </c>
      <c r="C145" s="1">
        <f t="shared" si="24"/>
        <v>1.8716996670714216E-5</v>
      </c>
      <c r="D145" s="5">
        <f t="shared" si="25"/>
        <v>-3.7433993341428432E-5</v>
      </c>
      <c r="E145" s="5">
        <f t="shared" si="26"/>
        <v>7.9999625660066584</v>
      </c>
      <c r="L145" s="74">
        <f>E145</f>
        <v>7.9999625660066584</v>
      </c>
      <c r="P145" s="17">
        <f t="shared" si="15"/>
        <v>7.9999625660066584</v>
      </c>
    </row>
    <row r="146" spans="1:16" x14ac:dyDescent="0.2">
      <c r="A146" s="40" t="s">
        <v>154</v>
      </c>
      <c r="B146" s="16"/>
      <c r="C146" s="1">
        <f t="shared" si="24"/>
        <v>0</v>
      </c>
      <c r="D146" s="5">
        <f t="shared" si="25"/>
        <v>0</v>
      </c>
      <c r="E146" s="5">
        <f t="shared" si="26"/>
        <v>0</v>
      </c>
      <c r="L146" s="74">
        <f>E146</f>
        <v>0</v>
      </c>
      <c r="P146" s="17">
        <f t="shared" si="15"/>
        <v>0</v>
      </c>
    </row>
    <row r="147" spans="1:16" x14ac:dyDescent="0.2">
      <c r="A147" s="40" t="s">
        <v>144</v>
      </c>
      <c r="B147" s="16">
        <v>105</v>
      </c>
      <c r="C147" s="1">
        <f t="shared" si="24"/>
        <v>2.456605813031241E-4</v>
      </c>
      <c r="D147" s="5">
        <f t="shared" si="25"/>
        <v>-4.913211626062482E-4</v>
      </c>
      <c r="E147" s="5">
        <f>B147+D147</f>
        <v>104.99950867883739</v>
      </c>
      <c r="L147" s="74">
        <f>E147</f>
        <v>104.99950867883739</v>
      </c>
      <c r="P147" s="17">
        <f t="shared" si="15"/>
        <v>104.99950867883739</v>
      </c>
    </row>
    <row r="148" spans="1:16" x14ac:dyDescent="0.2">
      <c r="A148" s="41" t="s">
        <v>217</v>
      </c>
      <c r="B148" s="16">
        <v>3</v>
      </c>
      <c r="C148" s="1">
        <f t="shared" si="24"/>
        <v>7.0188737515178311E-6</v>
      </c>
      <c r="D148" s="5">
        <f t="shared" si="25"/>
        <v>-1.4037747503035662E-5</v>
      </c>
      <c r="E148" s="5">
        <f>B148+D148</f>
        <v>2.9999859622524969</v>
      </c>
      <c r="J148" s="75">
        <f>E148</f>
        <v>2.9999859622524969</v>
      </c>
      <c r="P148" s="17">
        <f t="shared" si="15"/>
        <v>2.9999859622524969</v>
      </c>
    </row>
    <row r="149" spans="1:16" x14ac:dyDescent="0.2">
      <c r="A149" s="41" t="s">
        <v>251</v>
      </c>
      <c r="B149" s="16"/>
      <c r="C149" s="1">
        <f t="shared" si="24"/>
        <v>0</v>
      </c>
      <c r="D149" s="5">
        <f t="shared" si="25"/>
        <v>0</v>
      </c>
      <c r="E149" s="5">
        <f>B149+D149</f>
        <v>0</v>
      </c>
      <c r="J149" s="75">
        <f>E149</f>
        <v>0</v>
      </c>
      <c r="P149" s="17">
        <f t="shared" si="15"/>
        <v>0</v>
      </c>
    </row>
    <row r="150" spans="1:16" x14ac:dyDescent="0.2">
      <c r="A150" s="41" t="s">
        <v>45</v>
      </c>
      <c r="B150" s="16">
        <v>668</v>
      </c>
      <c r="C150" s="1">
        <f t="shared" si="24"/>
        <v>1.562869222004637E-3</v>
      </c>
      <c r="D150" s="5">
        <f t="shared" si="25"/>
        <v>-3.1257384440092741E-3</v>
      </c>
      <c r="E150" s="5">
        <f>B150+D150</f>
        <v>667.99687426155594</v>
      </c>
      <c r="J150" s="75">
        <f>E150</f>
        <v>667.99687426155594</v>
      </c>
      <c r="P150" s="17">
        <f t="shared" si="15"/>
        <v>667.99687426155594</v>
      </c>
    </row>
    <row r="151" spans="1:16" x14ac:dyDescent="0.2">
      <c r="A151" s="42" t="s">
        <v>145</v>
      </c>
      <c r="B151" s="16">
        <v>312</v>
      </c>
      <c r="C151" s="1">
        <f t="shared" si="24"/>
        <v>7.2996287015785442E-4</v>
      </c>
      <c r="D151" s="5">
        <f t="shared" si="25"/>
        <v>-1.4599257403157088E-3</v>
      </c>
      <c r="E151" s="5">
        <f t="shared" si="26"/>
        <v>311.99854007425967</v>
      </c>
      <c r="K151" s="73">
        <f>E151</f>
        <v>311.99854007425967</v>
      </c>
      <c r="P151" s="17">
        <f t="shared" si="15"/>
        <v>311.99854007425967</v>
      </c>
    </row>
    <row r="152" spans="1:16" x14ac:dyDescent="0.2">
      <c r="A152" s="42" t="s">
        <v>196</v>
      </c>
      <c r="B152" s="16">
        <v>264</v>
      </c>
      <c r="C152" s="1">
        <f t="shared" si="24"/>
        <v>6.1766089013356919E-4</v>
      </c>
      <c r="D152" s="5">
        <f t="shared" si="25"/>
        <v>-1.2353217802671384E-3</v>
      </c>
      <c r="E152" s="5">
        <f t="shared" si="26"/>
        <v>263.99876467821974</v>
      </c>
      <c r="K152" s="73">
        <f>E152</f>
        <v>263.99876467821974</v>
      </c>
      <c r="P152" s="17">
        <f t="shared" si="15"/>
        <v>263.99876467821974</v>
      </c>
    </row>
    <row r="153" spans="1:16" x14ac:dyDescent="0.2">
      <c r="A153" s="42" t="s">
        <v>218</v>
      </c>
      <c r="B153" s="16"/>
      <c r="C153" s="1">
        <f t="shared" si="24"/>
        <v>0</v>
      </c>
      <c r="D153" s="5">
        <f t="shared" si="25"/>
        <v>0</v>
      </c>
      <c r="E153" s="5">
        <f t="shared" si="26"/>
        <v>0</v>
      </c>
      <c r="K153" s="73">
        <f>E153</f>
        <v>0</v>
      </c>
      <c r="P153" s="17">
        <f t="shared" si="15"/>
        <v>0</v>
      </c>
    </row>
    <row r="154" spans="1:16" x14ac:dyDescent="0.2">
      <c r="A154" s="42" t="s">
        <v>219</v>
      </c>
      <c r="B154" s="16">
        <v>8</v>
      </c>
      <c r="C154" s="1">
        <f t="shared" si="24"/>
        <v>1.8716996670714216E-5</v>
      </c>
      <c r="D154" s="5">
        <f t="shared" si="25"/>
        <v>-3.7433993341428432E-5</v>
      </c>
      <c r="E154" s="5">
        <f t="shared" si="26"/>
        <v>7.9999625660066584</v>
      </c>
      <c r="K154" s="73">
        <f>E154</f>
        <v>7.9999625660066584</v>
      </c>
      <c r="P154" s="17">
        <f t="shared" si="15"/>
        <v>7.9999625660066584</v>
      </c>
    </row>
    <row r="155" spans="1:16" x14ac:dyDescent="0.2">
      <c r="A155" s="42" t="s">
        <v>220</v>
      </c>
      <c r="B155" s="16">
        <v>1</v>
      </c>
      <c r="C155" s="1">
        <f t="shared" si="24"/>
        <v>2.339624583839277E-6</v>
      </c>
      <c r="D155" s="5">
        <f t="shared" si="25"/>
        <v>-4.679249167678554E-6</v>
      </c>
      <c r="E155" s="5">
        <f>B155+D155</f>
        <v>0.99999532075083231</v>
      </c>
      <c r="K155" s="73">
        <f>E155</f>
        <v>0.99999532075083231</v>
      </c>
      <c r="P155" s="17">
        <f t="shared" si="15"/>
        <v>0.99999532075083231</v>
      </c>
    </row>
    <row r="156" spans="1:16" x14ac:dyDescent="0.2">
      <c r="A156" s="40" t="s">
        <v>146</v>
      </c>
      <c r="B156" s="16"/>
      <c r="C156" s="1">
        <f t="shared" si="24"/>
        <v>0</v>
      </c>
      <c r="D156" s="5">
        <f t="shared" si="25"/>
        <v>0</v>
      </c>
      <c r="E156" s="5">
        <f t="shared" si="26"/>
        <v>0</v>
      </c>
      <c r="L156" s="74">
        <f>E156</f>
        <v>0</v>
      </c>
      <c r="P156" s="17">
        <f t="shared" si="15"/>
        <v>0</v>
      </c>
    </row>
    <row r="157" spans="1:16" x14ac:dyDescent="0.2">
      <c r="A157" s="40" t="s">
        <v>152</v>
      </c>
      <c r="B157" s="16"/>
      <c r="C157" s="1">
        <f t="shared" si="24"/>
        <v>0</v>
      </c>
      <c r="D157" s="5">
        <f t="shared" si="25"/>
        <v>0</v>
      </c>
      <c r="E157" s="5">
        <f t="shared" si="26"/>
        <v>0</v>
      </c>
      <c r="L157" s="74">
        <f>E157</f>
        <v>0</v>
      </c>
      <c r="P157" s="17">
        <f>E157</f>
        <v>0</v>
      </c>
    </row>
    <row r="158" spans="1:16" x14ac:dyDescent="0.2">
      <c r="A158" s="45" t="s">
        <v>230</v>
      </c>
      <c r="B158" s="113">
        <v>1</v>
      </c>
      <c r="C158" s="114">
        <f t="shared" si="24"/>
        <v>2.339624583839277E-6</v>
      </c>
      <c r="D158" s="83">
        <f t="shared" si="25"/>
        <v>-4.679249167678554E-6</v>
      </c>
      <c r="E158" s="83">
        <f t="shared" ref="E158" si="27">B158+D158</f>
        <v>0.99999532075083231</v>
      </c>
      <c r="N158" s="77">
        <f>E158</f>
        <v>0.99999532075083231</v>
      </c>
      <c r="P158" s="17">
        <f t="shared" ref="P158" si="28">E158</f>
        <v>0.99999532075083231</v>
      </c>
    </row>
    <row r="159" spans="1:16" x14ac:dyDescent="0.2">
      <c r="A159" s="45" t="s">
        <v>147</v>
      </c>
      <c r="B159" s="20"/>
      <c r="C159" s="8">
        <f t="shared" si="24"/>
        <v>0</v>
      </c>
      <c r="D159" s="11">
        <f t="shared" si="25"/>
        <v>0</v>
      </c>
      <c r="E159" s="11">
        <f t="shared" si="26"/>
        <v>0</v>
      </c>
      <c r="N159" s="77">
        <f>E159</f>
        <v>0</v>
      </c>
      <c r="P159" s="17">
        <f t="shared" si="15"/>
        <v>0</v>
      </c>
    </row>
    <row r="160" spans="1:16" x14ac:dyDescent="0.2">
      <c r="A160"/>
      <c r="B160" s="16"/>
    </row>
    <row r="161" spans="1:16" x14ac:dyDescent="0.2">
      <c r="A161" s="1" t="s">
        <v>67</v>
      </c>
      <c r="B161" s="16">
        <f>SUM(B12:B159)</f>
        <v>427419</v>
      </c>
      <c r="C161" s="1">
        <f>B161/$B$162</f>
        <v>1.0000046792710631</v>
      </c>
      <c r="D161" s="5">
        <f>SUM(D12:D159)</f>
        <v>-2</v>
      </c>
      <c r="E161" s="5">
        <f>SUM(E12:E159)</f>
        <v>427416.99999999988</v>
      </c>
      <c r="F161" s="33">
        <f t="shared" ref="F161:P161" si="29">SUM(F12:F159)</f>
        <v>75820.645214648859</v>
      </c>
      <c r="G161" s="34">
        <f t="shared" si="29"/>
        <v>34626.83797163907</v>
      </c>
      <c r="H161" s="31">
        <f t="shared" si="29"/>
        <v>477.99776331889785</v>
      </c>
      <c r="I161" s="32">
        <f t="shared" si="29"/>
        <v>491.99769780940949</v>
      </c>
      <c r="J161" s="38">
        <f t="shared" si="29"/>
        <v>61678.711388590593</v>
      </c>
      <c r="K161" s="35">
        <f t="shared" si="29"/>
        <v>42670.800331758757</v>
      </c>
      <c r="L161" s="36">
        <f t="shared" si="29"/>
        <v>1960.9908239923823</v>
      </c>
      <c r="M161" s="37">
        <f t="shared" si="29"/>
        <v>26.999873660272474</v>
      </c>
      <c r="N161" s="44">
        <f t="shared" si="29"/>
        <v>0.99999532075083231</v>
      </c>
      <c r="O161" s="82">
        <f>SUM(O12:O159)</f>
        <v>209661.01893926103</v>
      </c>
      <c r="P161" s="5">
        <f t="shared" si="29"/>
        <v>217755.98106073902</v>
      </c>
    </row>
    <row r="162" spans="1:16" x14ac:dyDescent="0.2">
      <c r="A162" s="1" t="s">
        <v>68</v>
      </c>
      <c r="B162" s="5">
        <v>427417</v>
      </c>
      <c r="D162" s="5" t="s">
        <v>66</v>
      </c>
      <c r="E162" s="5">
        <f>SUM(F161:O161)</f>
        <v>427417</v>
      </c>
    </row>
    <row r="163" spans="1:16" x14ac:dyDescent="0.2">
      <c r="B163" s="5" t="s">
        <v>66</v>
      </c>
      <c r="C163" s="5"/>
      <c r="E163" s="5">
        <f>SUM(O161:P161)</f>
        <v>427417.00000000006</v>
      </c>
      <c r="F163" s="92">
        <f>SUM(B88:B89)</f>
        <v>67430</v>
      </c>
    </row>
    <row r="164" spans="1:16" ht="38.25" x14ac:dyDescent="0.2">
      <c r="A164" s="18" t="s">
        <v>69</v>
      </c>
      <c r="B164" s="19">
        <f>B162-B161</f>
        <v>-2</v>
      </c>
      <c r="F164" s="93">
        <f>F163/F161</f>
        <v>0.88933561313155707</v>
      </c>
    </row>
    <row r="165" spans="1:16" ht="13.5" thickBot="1" x14ac:dyDescent="0.25"/>
    <row r="166" spans="1:16" x14ac:dyDescent="0.2">
      <c r="A166" s="46"/>
      <c r="B166" s="47"/>
      <c r="C166" s="48"/>
      <c r="D166" s="47"/>
      <c r="E166" s="47"/>
      <c r="F166" s="48"/>
      <c r="G166" s="48"/>
      <c r="H166" s="48"/>
      <c r="I166" s="48"/>
      <c r="J166" s="48"/>
      <c r="K166" s="48"/>
      <c r="L166" s="49"/>
    </row>
    <row r="167" spans="1:16" x14ac:dyDescent="0.2">
      <c r="A167" s="50">
        <v>1</v>
      </c>
      <c r="B167" s="51" t="s">
        <v>159</v>
      </c>
      <c r="C167" s="52"/>
      <c r="D167" s="51"/>
      <c r="E167" s="51"/>
      <c r="F167" s="52"/>
      <c r="G167" s="52"/>
      <c r="H167" s="52"/>
      <c r="I167" s="53">
        <f>P161</f>
        <v>217755.98106073902</v>
      </c>
      <c r="J167" s="52"/>
      <c r="K167" s="52"/>
      <c r="L167" s="54"/>
    </row>
    <row r="168" spans="1:16" ht="13.5" thickBot="1" x14ac:dyDescent="0.25">
      <c r="A168" s="50"/>
      <c r="B168" s="51"/>
      <c r="C168" s="52"/>
      <c r="D168" s="51"/>
      <c r="E168" s="51"/>
      <c r="F168" s="52"/>
      <c r="G168" s="52"/>
      <c r="H168" s="52"/>
      <c r="I168" s="55"/>
      <c r="J168" s="52"/>
      <c r="K168" s="52"/>
      <c r="L168" s="54"/>
    </row>
    <row r="169" spans="1:16" ht="13.5" thickBot="1" x14ac:dyDescent="0.25">
      <c r="A169" s="50"/>
      <c r="B169" s="51"/>
      <c r="C169" s="52"/>
      <c r="D169" s="51"/>
      <c r="E169" s="51"/>
      <c r="F169" s="52"/>
      <c r="G169" s="52"/>
      <c r="H169" s="52"/>
      <c r="I169" s="57" t="s">
        <v>160</v>
      </c>
      <c r="J169" s="57" t="s">
        <v>161</v>
      </c>
      <c r="K169" s="56" t="s">
        <v>58</v>
      </c>
      <c r="L169" s="54"/>
    </row>
    <row r="170" spans="1:16" x14ac:dyDescent="0.2">
      <c r="A170" s="50">
        <v>2</v>
      </c>
      <c r="B170" s="51" t="s">
        <v>162</v>
      </c>
      <c r="C170" s="52"/>
      <c r="D170" s="51"/>
      <c r="E170" s="51"/>
      <c r="F170" s="52"/>
      <c r="G170" s="52"/>
      <c r="H170" s="52"/>
      <c r="I170" s="58">
        <f>G161</f>
        <v>34626.83797163907</v>
      </c>
      <c r="J170" s="58">
        <f>F161</f>
        <v>75820.645214648859</v>
      </c>
      <c r="K170" s="58">
        <f>I170+J170</f>
        <v>110447.48318628792</v>
      </c>
      <c r="L170" s="54"/>
    </row>
    <row r="171" spans="1:16" x14ac:dyDescent="0.2">
      <c r="A171" s="50">
        <v>3</v>
      </c>
      <c r="B171" s="51" t="s">
        <v>163</v>
      </c>
      <c r="C171" s="52"/>
      <c r="D171" s="51"/>
      <c r="E171" s="51"/>
      <c r="F171" s="52"/>
      <c r="G171" s="52"/>
      <c r="H171" s="52"/>
      <c r="I171" s="58">
        <f>H161</f>
        <v>477.99776331889785</v>
      </c>
      <c r="J171" s="58">
        <f>I161</f>
        <v>491.99769780940949</v>
      </c>
      <c r="K171" s="58">
        <f>I171+J171</f>
        <v>969.9954611283074</v>
      </c>
      <c r="L171" s="54"/>
    </row>
    <row r="172" spans="1:16" x14ac:dyDescent="0.2">
      <c r="A172" s="50">
        <v>4</v>
      </c>
      <c r="B172" s="51" t="s">
        <v>164</v>
      </c>
      <c r="C172" s="52"/>
      <c r="D172" s="51"/>
      <c r="E172" s="51"/>
      <c r="F172" s="52"/>
      <c r="G172" s="52"/>
      <c r="H172" s="52"/>
      <c r="I172" s="58">
        <f>J161</f>
        <v>61678.711388590593</v>
      </c>
      <c r="J172" s="100">
        <f>K161</f>
        <v>42670.800331758757</v>
      </c>
      <c r="K172" s="58">
        <f>I172+J172</f>
        <v>104349.51172034934</v>
      </c>
      <c r="L172" s="54"/>
    </row>
    <row r="173" spans="1:16" x14ac:dyDescent="0.2">
      <c r="A173" s="50">
        <v>5</v>
      </c>
      <c r="B173" s="51" t="s">
        <v>165</v>
      </c>
      <c r="C173" s="52"/>
      <c r="D173" s="51"/>
      <c r="E173" s="51"/>
      <c r="F173" s="52"/>
      <c r="G173" s="52"/>
      <c r="H173" s="52"/>
      <c r="I173" s="59">
        <f>L161</f>
        <v>1960.9908239923823</v>
      </c>
      <c r="J173" s="101"/>
      <c r="K173" s="52"/>
      <c r="L173" s="54"/>
    </row>
    <row r="174" spans="1:16" x14ac:dyDescent="0.2">
      <c r="A174" s="50">
        <v>6</v>
      </c>
      <c r="B174" s="51" t="s">
        <v>166</v>
      </c>
      <c r="C174" s="99"/>
      <c r="D174" s="102"/>
      <c r="E174" s="102"/>
      <c r="F174" s="52"/>
      <c r="G174" s="52"/>
      <c r="H174" s="52"/>
      <c r="I174" s="53">
        <f>M161</f>
        <v>26.999873660272474</v>
      </c>
      <c r="J174" s="101"/>
      <c r="K174" s="52"/>
      <c r="L174" s="54"/>
    </row>
    <row r="175" spans="1:16" x14ac:dyDescent="0.2">
      <c r="A175" s="50">
        <v>9</v>
      </c>
      <c r="B175" s="51" t="s">
        <v>167</v>
      </c>
      <c r="C175" s="101"/>
      <c r="D175" s="102"/>
      <c r="E175" s="102"/>
      <c r="F175" s="52"/>
      <c r="G175" s="52"/>
      <c r="H175" s="52"/>
      <c r="I175" s="52"/>
      <c r="J175" s="101"/>
      <c r="K175" s="52"/>
      <c r="L175" s="54"/>
    </row>
    <row r="176" spans="1:16" x14ac:dyDescent="0.2">
      <c r="A176" s="50"/>
      <c r="B176" s="60"/>
      <c r="C176" s="103"/>
      <c r="D176" s="104"/>
      <c r="E176" s="102"/>
      <c r="F176" s="52"/>
      <c r="G176" s="52"/>
      <c r="H176" s="52"/>
      <c r="I176" s="52"/>
      <c r="J176" s="101"/>
      <c r="K176" s="52"/>
      <c r="L176" s="54"/>
    </row>
    <row r="177" spans="1:12" x14ac:dyDescent="0.2">
      <c r="A177" s="51" t="s">
        <v>168</v>
      </c>
      <c r="B177" s="102">
        <f>SUM(K109:K122)</f>
        <v>25794.879298767715</v>
      </c>
      <c r="C177" s="102" t="s">
        <v>175</v>
      </c>
      <c r="D177" s="102">
        <f>SUM(I14:I35)</f>
        <v>109.99948528259155</v>
      </c>
      <c r="E177" s="51" t="s">
        <v>169</v>
      </c>
      <c r="F177" s="102">
        <f>SUM(I40:I44)</f>
        <v>11.999943849009988</v>
      </c>
      <c r="G177" s="51" t="s">
        <v>172</v>
      </c>
      <c r="H177" s="102">
        <f>SUM(K131:K142)</f>
        <v>16290.92377035181</v>
      </c>
      <c r="I177" s="51" t="s">
        <v>173</v>
      </c>
      <c r="J177" s="102">
        <f>SUM(K151:K155)</f>
        <v>584.99726263923685</v>
      </c>
      <c r="K177" s="51" t="s">
        <v>174</v>
      </c>
      <c r="L177" s="102">
        <f>SUM(I60:I75)</f>
        <v>369.99826867780791</v>
      </c>
    </row>
    <row r="178" spans="1:12" x14ac:dyDescent="0.2">
      <c r="A178" s="50"/>
      <c r="B178" s="104"/>
      <c r="C178" s="101"/>
      <c r="D178" s="104"/>
      <c r="E178" s="102"/>
      <c r="F178" s="52"/>
      <c r="G178" s="52"/>
      <c r="H178" s="52"/>
      <c r="I178" s="52"/>
      <c r="J178" s="99"/>
      <c r="K178" s="52"/>
      <c r="L178" s="54"/>
    </row>
    <row r="179" spans="1:12" x14ac:dyDescent="0.2">
      <c r="A179" s="50"/>
      <c r="B179" s="104"/>
      <c r="C179" s="101"/>
      <c r="D179" s="104"/>
      <c r="E179" s="102"/>
      <c r="F179" s="52"/>
      <c r="G179" s="52"/>
      <c r="H179" s="52"/>
      <c r="I179" s="52"/>
      <c r="J179" s="52"/>
      <c r="K179" s="52"/>
      <c r="L179" s="54"/>
    </row>
    <row r="180" spans="1:12" x14ac:dyDescent="0.2">
      <c r="A180" s="50"/>
      <c r="B180" s="104"/>
      <c r="C180" s="101"/>
      <c r="D180" s="104"/>
      <c r="E180" s="102"/>
      <c r="F180" s="52"/>
      <c r="G180" s="52"/>
      <c r="H180" s="52"/>
      <c r="I180" s="52"/>
      <c r="J180" s="52"/>
      <c r="K180" s="52"/>
      <c r="L180" s="54"/>
    </row>
    <row r="181" spans="1:12" x14ac:dyDescent="0.2">
      <c r="A181" s="50"/>
      <c r="B181" s="104"/>
      <c r="C181" s="101"/>
      <c r="D181" s="104"/>
      <c r="E181" s="102"/>
      <c r="F181" s="52"/>
      <c r="G181" s="52"/>
      <c r="H181" s="52"/>
      <c r="I181" s="52"/>
      <c r="J181" s="52"/>
      <c r="K181" s="52"/>
      <c r="L181" s="54"/>
    </row>
    <row r="182" spans="1:12" x14ac:dyDescent="0.2">
      <c r="A182" s="50"/>
      <c r="B182" s="104"/>
      <c r="C182" s="101"/>
      <c r="D182" s="104"/>
      <c r="E182" s="102"/>
      <c r="F182" s="52"/>
      <c r="G182" s="52"/>
      <c r="H182" s="52"/>
      <c r="I182" s="52"/>
      <c r="J182" s="52"/>
      <c r="K182" s="52"/>
      <c r="L182" s="54"/>
    </row>
    <row r="183" spans="1:12" ht="13.5" thickBot="1" x14ac:dyDescent="0.25">
      <c r="A183" s="61"/>
      <c r="B183" s="62"/>
      <c r="C183" s="63"/>
      <c r="D183" s="62"/>
      <c r="E183" s="62"/>
      <c r="F183" s="63"/>
      <c r="G183" s="63"/>
      <c r="H183" s="63"/>
      <c r="I183" s="63"/>
      <c r="J183" s="63"/>
      <c r="K183" s="63"/>
      <c r="L183" s="64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7"/>
  <sheetViews>
    <sheetView zoomScale="80" zoomScaleNormal="80" workbookViewId="0">
      <pane ySplit="11" topLeftCell="A181" activePane="bottomLeft" state="frozen"/>
      <selection pane="bottomLeft" activeCell="B186" sqref="B186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7" width="11.28515625" style="1" bestFit="1" customWidth="1"/>
    <col min="8" max="8" width="9.140625" style="1"/>
    <col min="9" max="10" width="9.5703125" style="1" customWidth="1"/>
    <col min="11" max="11" width="9.7109375" style="1" customWidth="1"/>
    <col min="12" max="12" width="10" style="1" customWidth="1"/>
    <col min="13" max="14" width="9.140625" style="1"/>
    <col min="15" max="15" width="11.140625" style="1" customWidth="1"/>
    <col min="16" max="17" width="10.140625" style="1" bestFit="1" customWidth="1"/>
    <col min="18" max="16384" width="9.140625" style="1"/>
  </cols>
  <sheetData>
    <row r="1" spans="1:16" ht="15.75" hidden="1" customHeight="1" x14ac:dyDescent="0.2">
      <c r="A1" s="1" t="s">
        <v>46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15" t="s">
        <v>47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5" hidden="1" customHeight="1" x14ac:dyDescent="0.2">
      <c r="A3" s="1" t="s">
        <v>48</v>
      </c>
    </row>
    <row r="4" spans="1:16" hidden="1" x14ac:dyDescent="0.2">
      <c r="A4" s="1" t="s">
        <v>49</v>
      </c>
    </row>
    <row r="5" spans="1:16" hidden="1" x14ac:dyDescent="0.2">
      <c r="A5" s="1" t="s">
        <v>50</v>
      </c>
    </row>
    <row r="6" spans="1:16" hidden="1" x14ac:dyDescent="0.2">
      <c r="A6" s="1" t="s">
        <v>51</v>
      </c>
    </row>
    <row r="7" spans="1:16" s="6" customFormat="1" hidden="1" x14ac:dyDescent="0.2">
      <c r="A7" s="6" t="s">
        <v>52</v>
      </c>
      <c r="B7" s="7"/>
      <c r="D7" s="7"/>
      <c r="E7" s="7"/>
    </row>
    <row r="8" spans="1:16" hidden="1" x14ac:dyDescent="0.2">
      <c r="A8" s="1" t="s">
        <v>53</v>
      </c>
    </row>
    <row r="10" spans="1:16" ht="20.25" x14ac:dyDescent="0.3">
      <c r="A10" s="68" t="s">
        <v>185</v>
      </c>
    </row>
    <row r="11" spans="1:16" ht="63.75" x14ac:dyDescent="0.2">
      <c r="A11" s="8" t="s">
        <v>54</v>
      </c>
      <c r="B11" s="9" t="s">
        <v>55</v>
      </c>
      <c r="C11" s="10" t="s">
        <v>56</v>
      </c>
      <c r="D11" s="9" t="s">
        <v>57</v>
      </c>
      <c r="E11" s="11" t="s">
        <v>58</v>
      </c>
      <c r="F11" s="12" t="s">
        <v>59</v>
      </c>
      <c r="G11" s="13" t="s">
        <v>60</v>
      </c>
      <c r="H11" s="14" t="s">
        <v>61</v>
      </c>
      <c r="I11" s="15" t="s">
        <v>62</v>
      </c>
      <c r="J11" s="21" t="s">
        <v>155</v>
      </c>
      <c r="K11" s="22" t="s">
        <v>156</v>
      </c>
      <c r="L11" s="23" t="s">
        <v>63</v>
      </c>
      <c r="M11" s="24" t="s">
        <v>157</v>
      </c>
      <c r="N11" s="43" t="s">
        <v>158</v>
      </c>
      <c r="O11" s="80" t="s">
        <v>65</v>
      </c>
      <c r="P11" s="10" t="s">
        <v>64</v>
      </c>
    </row>
    <row r="12" spans="1:16" x14ac:dyDescent="0.2">
      <c r="A12" s="28" t="s">
        <v>252</v>
      </c>
      <c r="B12"/>
      <c r="C12" s="1">
        <f t="shared" ref="C12:C54" si="0">B12/$B$185</f>
        <v>0</v>
      </c>
      <c r="D12" s="5">
        <f t="shared" ref="D12:D54" si="1">C12*$B$188</f>
        <v>0</v>
      </c>
      <c r="E12" s="5">
        <f t="shared" ref="E12:E183" si="2">B12+D12</f>
        <v>0</v>
      </c>
      <c r="H12" s="69">
        <f>E12</f>
        <v>0</v>
      </c>
      <c r="I12" s="17"/>
      <c r="P12" s="17">
        <f>E12</f>
        <v>0</v>
      </c>
    </row>
    <row r="13" spans="1:16" x14ac:dyDescent="0.2">
      <c r="A13" s="28" t="s">
        <v>71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H13" s="69">
        <f>E13</f>
        <v>0</v>
      </c>
      <c r="I13" s="17"/>
      <c r="P13" s="17">
        <f>E13</f>
        <v>0</v>
      </c>
    </row>
    <row r="14" spans="1:16" x14ac:dyDescent="0.2">
      <c r="A14" s="30" t="s">
        <v>72</v>
      </c>
      <c r="B14">
        <v>4</v>
      </c>
      <c r="C14" s="1">
        <f t="shared" si="0"/>
        <v>4.467571573288836E-6</v>
      </c>
      <c r="D14" s="5">
        <f t="shared" si="1"/>
        <v>-4.467571573288836E-6</v>
      </c>
      <c r="E14" s="5">
        <f>B14+D14</f>
        <v>3.9999955324284269</v>
      </c>
      <c r="H14" s="6"/>
      <c r="I14" s="67">
        <f>E14</f>
        <v>3.9999955324284269</v>
      </c>
      <c r="P14" s="17">
        <f t="shared" ref="P14:P94" si="3">E14</f>
        <v>3.9999955324284269</v>
      </c>
    </row>
    <row r="15" spans="1:16" x14ac:dyDescent="0.2">
      <c r="A15" s="28" t="s">
        <v>0</v>
      </c>
      <c r="B15">
        <v>579</v>
      </c>
      <c r="C15" s="1">
        <f t="shared" si="0"/>
        <v>6.4668098523355908E-4</v>
      </c>
      <c r="D15" s="5">
        <f t="shared" si="1"/>
        <v>-6.4668098523355908E-4</v>
      </c>
      <c r="E15" s="5">
        <f>B15+D15</f>
        <v>578.99935331901474</v>
      </c>
      <c r="H15" s="69">
        <f>E15</f>
        <v>578.99935331901474</v>
      </c>
      <c r="I15" s="17"/>
      <c r="P15" s="17">
        <f t="shared" si="3"/>
        <v>578.99935331901474</v>
      </c>
    </row>
    <row r="16" spans="1:16" x14ac:dyDescent="0.2">
      <c r="A16" s="28" t="s">
        <v>74</v>
      </c>
      <c r="B16">
        <v>7</v>
      </c>
      <c r="C16" s="1">
        <f t="shared" si="0"/>
        <v>7.8182502532554643E-6</v>
      </c>
      <c r="D16" s="5">
        <f t="shared" si="1"/>
        <v>-7.8182502532554643E-6</v>
      </c>
      <c r="E16" s="5">
        <f t="shared" si="2"/>
        <v>6.9999921817497466</v>
      </c>
      <c r="H16" s="69">
        <f>E16</f>
        <v>6.9999921817497466</v>
      </c>
      <c r="P16" s="17">
        <f t="shared" si="3"/>
        <v>6.9999921817497466</v>
      </c>
    </row>
    <row r="17" spans="1:16" x14ac:dyDescent="0.2">
      <c r="A17" s="84" t="s">
        <v>75</v>
      </c>
      <c r="B17">
        <v>3</v>
      </c>
      <c r="C17" s="1">
        <f t="shared" si="0"/>
        <v>3.3506786799666274E-6</v>
      </c>
      <c r="D17" s="5">
        <f t="shared" si="1"/>
        <v>-3.3506786799666274E-6</v>
      </c>
      <c r="E17" s="5">
        <f>B17+D17</f>
        <v>2.9999966493213202</v>
      </c>
      <c r="H17" s="69">
        <f>E17</f>
        <v>2.9999966493213202</v>
      </c>
      <c r="P17" s="17">
        <f t="shared" si="3"/>
        <v>2.9999966493213202</v>
      </c>
    </row>
    <row r="18" spans="1:16" x14ac:dyDescent="0.2">
      <c r="A18" s="28" t="s">
        <v>1</v>
      </c>
      <c r="B18">
        <v>533</v>
      </c>
      <c r="C18" s="1">
        <f t="shared" si="0"/>
        <v>5.9530391214073744E-4</v>
      </c>
      <c r="D18" s="5">
        <f t="shared" si="1"/>
        <v>-5.9530391214073744E-4</v>
      </c>
      <c r="E18" s="5">
        <f t="shared" si="2"/>
        <v>532.99940469608782</v>
      </c>
      <c r="H18" s="69">
        <f>E18</f>
        <v>532.99940469608782</v>
      </c>
      <c r="P18" s="17">
        <f t="shared" si="3"/>
        <v>532.99940469608782</v>
      </c>
    </row>
    <row r="19" spans="1:16" x14ac:dyDescent="0.2">
      <c r="A19" s="30" t="s">
        <v>2</v>
      </c>
      <c r="B19">
        <v>1</v>
      </c>
      <c r="C19" s="1">
        <f t="shared" si="0"/>
        <v>1.116892893322209E-6</v>
      </c>
      <c r="D19" s="5">
        <f t="shared" si="1"/>
        <v>-1.116892893322209E-6</v>
      </c>
      <c r="E19" s="5">
        <f t="shared" si="2"/>
        <v>0.99999888310710672</v>
      </c>
      <c r="H19" s="6"/>
      <c r="I19" s="70">
        <f>E19</f>
        <v>0.99999888310710672</v>
      </c>
      <c r="P19" s="17">
        <f t="shared" si="3"/>
        <v>0.99999888310710672</v>
      </c>
    </row>
    <row r="20" spans="1:16" x14ac:dyDescent="0.2">
      <c r="A20" s="84" t="s">
        <v>76</v>
      </c>
      <c r="B20">
        <v>6</v>
      </c>
      <c r="C20" s="1">
        <f t="shared" si="0"/>
        <v>6.7013573599332549E-6</v>
      </c>
      <c r="D20" s="5">
        <f t="shared" si="1"/>
        <v>-6.7013573599332549E-6</v>
      </c>
      <c r="E20" s="5">
        <f t="shared" si="2"/>
        <v>5.9999932986426403</v>
      </c>
      <c r="H20" s="86">
        <f>E20</f>
        <v>5.9999932986426403</v>
      </c>
      <c r="I20" s="79"/>
      <c r="P20" s="17">
        <f t="shared" si="3"/>
        <v>5.9999932986426403</v>
      </c>
    </row>
    <row r="21" spans="1:16" x14ac:dyDescent="0.2">
      <c r="A21" s="30" t="s">
        <v>148</v>
      </c>
      <c r="B21"/>
      <c r="C21" s="1">
        <f t="shared" si="0"/>
        <v>0</v>
      </c>
      <c r="D21" s="5">
        <f t="shared" si="1"/>
        <v>0</v>
      </c>
      <c r="E21" s="5">
        <f t="shared" si="2"/>
        <v>0</v>
      </c>
      <c r="I21" s="70">
        <f>E21</f>
        <v>0</v>
      </c>
      <c r="P21" s="17">
        <f t="shared" si="3"/>
        <v>0</v>
      </c>
    </row>
    <row r="22" spans="1:16" x14ac:dyDescent="0.2">
      <c r="A22" s="28" t="s">
        <v>78</v>
      </c>
      <c r="B22">
        <v>17</v>
      </c>
      <c r="C22" s="1">
        <f t="shared" si="0"/>
        <v>1.8987179186477555E-5</v>
      </c>
      <c r="D22" s="5">
        <f t="shared" si="1"/>
        <v>-1.8987179186477555E-5</v>
      </c>
      <c r="E22" s="5">
        <f t="shared" si="2"/>
        <v>16.999981012820815</v>
      </c>
      <c r="H22" s="69">
        <f>E22</f>
        <v>16.999981012820815</v>
      </c>
      <c r="P22" s="17">
        <f t="shared" si="3"/>
        <v>16.999981012820815</v>
      </c>
    </row>
    <row r="23" spans="1:16" x14ac:dyDescent="0.2">
      <c r="A23" s="30" t="s">
        <v>272</v>
      </c>
      <c r="B23"/>
      <c r="C23" s="1">
        <f t="shared" si="0"/>
        <v>0</v>
      </c>
      <c r="D23" s="5">
        <f t="shared" si="1"/>
        <v>0</v>
      </c>
      <c r="E23" s="5">
        <f t="shared" si="2"/>
        <v>0</v>
      </c>
      <c r="I23" s="70">
        <f>E23</f>
        <v>0</v>
      </c>
      <c r="P23" s="17">
        <f t="shared" si="3"/>
        <v>0</v>
      </c>
    </row>
    <row r="24" spans="1:16" x14ac:dyDescent="0.2">
      <c r="A24" s="30" t="s">
        <v>178</v>
      </c>
      <c r="B24"/>
      <c r="C24" s="1">
        <f t="shared" si="0"/>
        <v>0</v>
      </c>
      <c r="D24" s="5">
        <f t="shared" si="1"/>
        <v>0</v>
      </c>
      <c r="E24" s="5">
        <f>B24+D24</f>
        <v>0</v>
      </c>
      <c r="I24" s="70">
        <f>E24</f>
        <v>0</v>
      </c>
      <c r="P24" s="17">
        <f>E24</f>
        <v>0</v>
      </c>
    </row>
    <row r="25" spans="1:16" x14ac:dyDescent="0.2">
      <c r="A25" s="30" t="s">
        <v>79</v>
      </c>
      <c r="B25">
        <v>19</v>
      </c>
      <c r="C25" s="1">
        <f t="shared" si="0"/>
        <v>2.1220964973121974E-5</v>
      </c>
      <c r="D25" s="5">
        <f t="shared" si="1"/>
        <v>-2.1220964973121974E-5</v>
      </c>
      <c r="E25" s="5">
        <f t="shared" si="2"/>
        <v>18.999978779035025</v>
      </c>
      <c r="I25" s="70">
        <f t="shared" ref="I25:I41" si="4">E25</f>
        <v>18.999978779035025</v>
      </c>
      <c r="P25" s="17">
        <f t="shared" si="3"/>
        <v>18.999978779035025</v>
      </c>
    </row>
    <row r="26" spans="1:16" x14ac:dyDescent="0.2">
      <c r="A26" s="30" t="s">
        <v>80</v>
      </c>
      <c r="B26">
        <v>0</v>
      </c>
      <c r="C26" s="1">
        <f t="shared" si="0"/>
        <v>0</v>
      </c>
      <c r="D26" s="5">
        <f t="shared" si="1"/>
        <v>0</v>
      </c>
      <c r="E26" s="5">
        <f>B26+D26</f>
        <v>0</v>
      </c>
      <c r="I26" s="70">
        <f t="shared" si="4"/>
        <v>0</v>
      </c>
      <c r="P26" s="17">
        <f t="shared" si="3"/>
        <v>0</v>
      </c>
    </row>
    <row r="27" spans="1:16" x14ac:dyDescent="0.2">
      <c r="A27" s="30" t="s">
        <v>81</v>
      </c>
      <c r="B27">
        <v>52</v>
      </c>
      <c r="C27" s="1">
        <f t="shared" si="0"/>
        <v>5.807843045275487E-5</v>
      </c>
      <c r="D27" s="5">
        <f t="shared" si="1"/>
        <v>-5.807843045275487E-5</v>
      </c>
      <c r="E27" s="5">
        <f t="shared" si="2"/>
        <v>51.999941921569544</v>
      </c>
      <c r="I27" s="70">
        <f t="shared" si="4"/>
        <v>51.999941921569544</v>
      </c>
      <c r="P27" s="17">
        <f t="shared" si="3"/>
        <v>51.999941921569544</v>
      </c>
    </row>
    <row r="28" spans="1:16" x14ac:dyDescent="0.2">
      <c r="A28" s="30" t="s">
        <v>82</v>
      </c>
      <c r="B28">
        <v>0</v>
      </c>
      <c r="C28" s="1">
        <f t="shared" si="0"/>
        <v>0</v>
      </c>
      <c r="D28" s="5">
        <f t="shared" si="1"/>
        <v>0</v>
      </c>
      <c r="E28" s="5">
        <f>B28+D28</f>
        <v>0</v>
      </c>
      <c r="I28" s="70">
        <f>E28</f>
        <v>0</v>
      </c>
      <c r="P28" s="17">
        <f>E28</f>
        <v>0</v>
      </c>
    </row>
    <row r="29" spans="1:16" x14ac:dyDescent="0.2">
      <c r="A29" s="30" t="s">
        <v>83</v>
      </c>
      <c r="B29">
        <v>22</v>
      </c>
      <c r="C29" s="1">
        <f t="shared" si="0"/>
        <v>2.4571643653088601E-5</v>
      </c>
      <c r="D29" s="5">
        <f t="shared" si="1"/>
        <v>-2.4571643653088601E-5</v>
      </c>
      <c r="E29" s="5">
        <f t="shared" si="2"/>
        <v>21.999975428356347</v>
      </c>
      <c r="I29" s="70">
        <f t="shared" si="4"/>
        <v>21.999975428356347</v>
      </c>
      <c r="P29" s="17">
        <f t="shared" si="3"/>
        <v>21.999975428356347</v>
      </c>
    </row>
    <row r="30" spans="1:16" x14ac:dyDescent="0.2">
      <c r="A30" s="30" t="s">
        <v>84</v>
      </c>
      <c r="B30">
        <v>0</v>
      </c>
      <c r="C30" s="1">
        <f t="shared" si="0"/>
        <v>0</v>
      </c>
      <c r="D30" s="5">
        <f t="shared" si="1"/>
        <v>0</v>
      </c>
      <c r="E30" s="5">
        <f t="shared" si="2"/>
        <v>0</v>
      </c>
      <c r="I30" s="70">
        <f t="shared" si="4"/>
        <v>0</v>
      </c>
      <c r="P30" s="17">
        <f t="shared" si="3"/>
        <v>0</v>
      </c>
    </row>
    <row r="31" spans="1:16" x14ac:dyDescent="0.2">
      <c r="A31" s="30" t="s">
        <v>85</v>
      </c>
      <c r="B31">
        <v>169</v>
      </c>
      <c r="C31" s="1">
        <f t="shared" si="0"/>
        <v>1.8875489897145334E-4</v>
      </c>
      <c r="D31" s="5">
        <f t="shared" si="1"/>
        <v>-1.8875489897145334E-4</v>
      </c>
      <c r="E31" s="5">
        <f t="shared" si="2"/>
        <v>168.99981124510103</v>
      </c>
      <c r="I31" s="70">
        <f t="shared" si="4"/>
        <v>168.99981124510103</v>
      </c>
      <c r="P31" s="17">
        <f t="shared" si="3"/>
        <v>168.99981124510103</v>
      </c>
    </row>
    <row r="32" spans="1:16" x14ac:dyDescent="0.2">
      <c r="A32" s="30" t="s">
        <v>86</v>
      </c>
      <c r="B32"/>
      <c r="C32" s="1">
        <f t="shared" si="0"/>
        <v>0</v>
      </c>
      <c r="D32" s="5">
        <f t="shared" si="1"/>
        <v>0</v>
      </c>
      <c r="E32" s="5">
        <f>B32+D32</f>
        <v>0</v>
      </c>
      <c r="I32" s="70">
        <f>E32</f>
        <v>0</v>
      </c>
      <c r="P32" s="17">
        <f>E32</f>
        <v>0</v>
      </c>
    </row>
    <row r="33" spans="1:16" x14ac:dyDescent="0.2">
      <c r="A33" s="30" t="s">
        <v>179</v>
      </c>
      <c r="B33"/>
      <c r="C33" s="1">
        <f t="shared" si="0"/>
        <v>0</v>
      </c>
      <c r="D33" s="5">
        <f t="shared" si="1"/>
        <v>0</v>
      </c>
      <c r="E33" s="5">
        <f t="shared" si="2"/>
        <v>0</v>
      </c>
      <c r="I33" s="70">
        <f t="shared" si="4"/>
        <v>0</v>
      </c>
      <c r="P33" s="17">
        <f t="shared" si="3"/>
        <v>0</v>
      </c>
    </row>
    <row r="34" spans="1:16" x14ac:dyDescent="0.2">
      <c r="A34" s="30" t="s">
        <v>87</v>
      </c>
      <c r="B34">
        <v>65</v>
      </c>
      <c r="C34" s="1">
        <f t="shared" si="0"/>
        <v>7.2598038065943584E-5</v>
      </c>
      <c r="D34" s="5">
        <f t="shared" si="1"/>
        <v>-7.2598038065943584E-5</v>
      </c>
      <c r="E34" s="5">
        <f t="shared" ref="E34" si="5">B34+D34</f>
        <v>64.999927401961941</v>
      </c>
      <c r="I34" s="70">
        <f t="shared" ref="I34" si="6">E34</f>
        <v>64.999927401961941</v>
      </c>
      <c r="P34" s="17">
        <f t="shared" ref="P34" si="7">E34</f>
        <v>64.999927401961941</v>
      </c>
    </row>
    <row r="35" spans="1:16" x14ac:dyDescent="0.2">
      <c r="A35" s="30" t="s">
        <v>89</v>
      </c>
      <c r="B35"/>
      <c r="C35" s="1">
        <f t="shared" si="0"/>
        <v>0</v>
      </c>
      <c r="D35" s="5">
        <f t="shared" si="1"/>
        <v>0</v>
      </c>
      <c r="E35" s="5">
        <f t="shared" si="2"/>
        <v>0</v>
      </c>
      <c r="I35" s="70">
        <f t="shared" si="4"/>
        <v>0</v>
      </c>
      <c r="P35" s="17">
        <f t="shared" si="3"/>
        <v>0</v>
      </c>
    </row>
    <row r="36" spans="1:16" x14ac:dyDescent="0.2">
      <c r="A36" s="30" t="s">
        <v>90</v>
      </c>
      <c r="B36">
        <v>6</v>
      </c>
      <c r="C36" s="1">
        <f t="shared" si="0"/>
        <v>6.7013573599332549E-6</v>
      </c>
      <c r="D36" s="5">
        <f t="shared" si="1"/>
        <v>-6.7013573599332549E-6</v>
      </c>
      <c r="E36" s="5">
        <f t="shared" si="2"/>
        <v>5.9999932986426403</v>
      </c>
      <c r="I36" s="70">
        <f t="shared" si="4"/>
        <v>5.9999932986426403</v>
      </c>
      <c r="P36" s="17">
        <f t="shared" si="3"/>
        <v>5.9999932986426403</v>
      </c>
    </row>
    <row r="37" spans="1:16" x14ac:dyDescent="0.2">
      <c r="A37" s="30" t="s">
        <v>3</v>
      </c>
      <c r="B37">
        <v>212</v>
      </c>
      <c r="C37" s="1">
        <f t="shared" si="0"/>
        <v>2.3678129338430834E-4</v>
      </c>
      <c r="D37" s="5">
        <f t="shared" si="1"/>
        <v>-2.3678129338430834E-4</v>
      </c>
      <c r="E37" s="5">
        <f t="shared" si="2"/>
        <v>211.99976321870662</v>
      </c>
      <c r="I37" s="70">
        <f t="shared" si="4"/>
        <v>211.99976321870662</v>
      </c>
      <c r="P37" s="17">
        <f t="shared" si="3"/>
        <v>211.99976321870662</v>
      </c>
    </row>
    <row r="38" spans="1:16" x14ac:dyDescent="0.2">
      <c r="A38" s="30" t="s">
        <v>253</v>
      </c>
      <c r="B38"/>
      <c r="C38" s="1">
        <f t="shared" si="0"/>
        <v>0</v>
      </c>
      <c r="D38" s="5">
        <f t="shared" si="1"/>
        <v>0</v>
      </c>
      <c r="E38" s="5">
        <f>B38+D38</f>
        <v>0</v>
      </c>
      <c r="I38" s="70">
        <f>E38</f>
        <v>0</v>
      </c>
      <c r="P38" s="17">
        <f>E38</f>
        <v>0</v>
      </c>
    </row>
    <row r="39" spans="1:16" x14ac:dyDescent="0.2">
      <c r="A39" s="30" t="s">
        <v>92</v>
      </c>
      <c r="B39"/>
      <c r="C39" s="1">
        <f t="shared" si="0"/>
        <v>0</v>
      </c>
      <c r="D39" s="5">
        <f t="shared" si="1"/>
        <v>0</v>
      </c>
      <c r="E39" s="5">
        <f t="shared" si="2"/>
        <v>0</v>
      </c>
      <c r="I39" s="70">
        <f t="shared" si="4"/>
        <v>0</v>
      </c>
      <c r="P39" s="17">
        <f t="shared" si="3"/>
        <v>0</v>
      </c>
    </row>
    <row r="40" spans="1:16" x14ac:dyDescent="0.2">
      <c r="A40" s="30" t="s">
        <v>93</v>
      </c>
      <c r="B40"/>
      <c r="C40" s="1">
        <f t="shared" si="0"/>
        <v>0</v>
      </c>
      <c r="D40" s="5">
        <f t="shared" si="1"/>
        <v>0</v>
      </c>
      <c r="E40" s="5">
        <f t="shared" si="2"/>
        <v>0</v>
      </c>
      <c r="I40" s="70">
        <f t="shared" si="4"/>
        <v>0</v>
      </c>
      <c r="P40" s="17">
        <f t="shared" si="3"/>
        <v>0</v>
      </c>
    </row>
    <row r="41" spans="1:16" x14ac:dyDescent="0.2">
      <c r="A41" s="30" t="s">
        <v>94</v>
      </c>
      <c r="B41"/>
      <c r="C41" s="1">
        <f t="shared" si="0"/>
        <v>0</v>
      </c>
      <c r="D41" s="5">
        <f t="shared" si="1"/>
        <v>0</v>
      </c>
      <c r="E41" s="5">
        <f>B41+D41</f>
        <v>0</v>
      </c>
      <c r="I41" s="70">
        <f t="shared" si="4"/>
        <v>0</v>
      </c>
      <c r="P41" s="17">
        <f t="shared" si="3"/>
        <v>0</v>
      </c>
    </row>
    <row r="42" spans="1:16" x14ac:dyDescent="0.2">
      <c r="A42" s="28" t="s">
        <v>4</v>
      </c>
      <c r="B42">
        <v>420</v>
      </c>
      <c r="C42" s="1">
        <f t="shared" si="0"/>
        <v>4.6909501519532779E-4</v>
      </c>
      <c r="D42" s="5">
        <f t="shared" si="1"/>
        <v>-4.6909501519532779E-4</v>
      </c>
      <c r="E42" s="5">
        <f t="shared" si="2"/>
        <v>419.99953090498479</v>
      </c>
      <c r="H42" s="69">
        <f>E42</f>
        <v>419.99953090498479</v>
      </c>
      <c r="P42" s="17">
        <f t="shared" si="3"/>
        <v>419.99953090498479</v>
      </c>
    </row>
    <row r="43" spans="1:16" x14ac:dyDescent="0.2">
      <c r="A43" s="28" t="s">
        <v>95</v>
      </c>
      <c r="B43">
        <v>122</v>
      </c>
      <c r="C43" s="1">
        <f t="shared" si="0"/>
        <v>1.3626093298530951E-4</v>
      </c>
      <c r="D43" s="5">
        <f t="shared" si="1"/>
        <v>-1.3626093298530951E-4</v>
      </c>
      <c r="E43" s="5">
        <f t="shared" si="2"/>
        <v>121.99986373906701</v>
      </c>
      <c r="H43" s="69">
        <f>E43</f>
        <v>121.99986373906701</v>
      </c>
      <c r="P43" s="17">
        <f t="shared" si="3"/>
        <v>121.99986373906701</v>
      </c>
    </row>
    <row r="44" spans="1:16" x14ac:dyDescent="0.2">
      <c r="A44" s="28" t="s">
        <v>239</v>
      </c>
      <c r="B44"/>
      <c r="C44" s="1">
        <f t="shared" si="0"/>
        <v>0</v>
      </c>
      <c r="D44" s="5">
        <f t="shared" si="1"/>
        <v>0</v>
      </c>
      <c r="E44" s="5">
        <f>B44+D44</f>
        <v>0</v>
      </c>
      <c r="H44" s="69">
        <f>E44</f>
        <v>0</v>
      </c>
      <c r="P44" s="17">
        <f>E44</f>
        <v>0</v>
      </c>
    </row>
    <row r="45" spans="1:16" x14ac:dyDescent="0.2">
      <c r="A45" s="28" t="s">
        <v>96</v>
      </c>
      <c r="B45"/>
      <c r="C45" s="1">
        <f t="shared" si="0"/>
        <v>0</v>
      </c>
      <c r="D45" s="5">
        <f t="shared" si="1"/>
        <v>0</v>
      </c>
      <c r="E45" s="5">
        <f t="shared" si="2"/>
        <v>0</v>
      </c>
      <c r="H45" s="69">
        <f>E45</f>
        <v>0</v>
      </c>
      <c r="P45" s="17">
        <f t="shared" si="3"/>
        <v>0</v>
      </c>
    </row>
    <row r="46" spans="1:16" x14ac:dyDescent="0.2">
      <c r="A46" s="30" t="s">
        <v>213</v>
      </c>
      <c r="B46"/>
      <c r="C46" s="1">
        <f t="shared" si="0"/>
        <v>0</v>
      </c>
      <c r="D46" s="5">
        <f t="shared" si="1"/>
        <v>0</v>
      </c>
      <c r="E46" s="5">
        <f>B46+D46</f>
        <v>0</v>
      </c>
      <c r="I46" s="70">
        <f>E46</f>
        <v>0</v>
      </c>
      <c r="P46" s="17">
        <f>E46</f>
        <v>0</v>
      </c>
    </row>
    <row r="47" spans="1:16" x14ac:dyDescent="0.2">
      <c r="A47" s="28" t="s">
        <v>97</v>
      </c>
      <c r="B47">
        <v>21</v>
      </c>
      <c r="C47" s="1">
        <f t="shared" si="0"/>
        <v>2.345475075976639E-5</v>
      </c>
      <c r="D47" s="5">
        <f t="shared" si="1"/>
        <v>-2.345475075976639E-5</v>
      </c>
      <c r="E47" s="5">
        <f t="shared" si="2"/>
        <v>20.99997654524924</v>
      </c>
      <c r="H47" s="69">
        <f>E47</f>
        <v>20.99997654524924</v>
      </c>
      <c r="P47" s="17">
        <f t="shared" si="3"/>
        <v>20.99997654524924</v>
      </c>
    </row>
    <row r="48" spans="1:16" x14ac:dyDescent="0.2">
      <c r="A48" s="30" t="s">
        <v>5</v>
      </c>
      <c r="B48">
        <v>28</v>
      </c>
      <c r="C48" s="1">
        <f t="shared" si="0"/>
        <v>3.1273001013021857E-5</v>
      </c>
      <c r="D48" s="5">
        <f t="shared" si="1"/>
        <v>-3.1273001013021857E-5</v>
      </c>
      <c r="E48" s="5">
        <f t="shared" si="2"/>
        <v>27.999968726998986</v>
      </c>
      <c r="I48" s="70">
        <f>E48</f>
        <v>27.999968726998986</v>
      </c>
      <c r="P48" s="17">
        <f t="shared" si="3"/>
        <v>27.999968726998986</v>
      </c>
    </row>
    <row r="49" spans="1:16" x14ac:dyDescent="0.2">
      <c r="A49" s="28" t="s">
        <v>6</v>
      </c>
      <c r="B49">
        <v>392</v>
      </c>
      <c r="C49" s="1">
        <f t="shared" si="0"/>
        <v>4.3782201418230597E-4</v>
      </c>
      <c r="D49" s="5">
        <f t="shared" si="1"/>
        <v>-4.3782201418230597E-4</v>
      </c>
      <c r="E49" s="5">
        <f>B49+D49</f>
        <v>391.99956217798581</v>
      </c>
      <c r="H49" s="69">
        <f>E49</f>
        <v>391.99956217798581</v>
      </c>
      <c r="P49" s="17">
        <f>E49</f>
        <v>391.99956217798581</v>
      </c>
    </row>
    <row r="50" spans="1:16" x14ac:dyDescent="0.2">
      <c r="A50" s="30" t="s">
        <v>98</v>
      </c>
      <c r="B50">
        <v>93</v>
      </c>
      <c r="C50" s="1">
        <f t="shared" si="0"/>
        <v>1.0387103907896544E-4</v>
      </c>
      <c r="D50" s="5">
        <f t="shared" si="1"/>
        <v>-1.0387103907896544E-4</v>
      </c>
      <c r="E50" s="5">
        <f t="shared" si="2"/>
        <v>92.999896128960927</v>
      </c>
      <c r="I50" s="70">
        <f>E50</f>
        <v>92.999896128960927</v>
      </c>
      <c r="P50" s="17">
        <f t="shared" si="3"/>
        <v>92.999896128960927</v>
      </c>
    </row>
    <row r="51" spans="1:16" x14ac:dyDescent="0.2">
      <c r="A51" s="30" t="s">
        <v>99</v>
      </c>
      <c r="B51"/>
      <c r="C51" s="1">
        <f t="shared" si="0"/>
        <v>0</v>
      </c>
      <c r="D51" s="5">
        <f t="shared" si="1"/>
        <v>0</v>
      </c>
      <c r="E51" s="5">
        <f>B51+D51</f>
        <v>0</v>
      </c>
      <c r="I51" s="70">
        <f>E51</f>
        <v>0</v>
      </c>
      <c r="P51" s="17">
        <f t="shared" si="3"/>
        <v>0</v>
      </c>
    </row>
    <row r="52" spans="1:16" x14ac:dyDescent="0.2">
      <c r="A52" s="30" t="s">
        <v>100</v>
      </c>
      <c r="B52"/>
      <c r="C52" s="1">
        <f t="shared" si="0"/>
        <v>0</v>
      </c>
      <c r="D52" s="5">
        <f t="shared" si="1"/>
        <v>0</v>
      </c>
      <c r="E52" s="5">
        <f>B52+D52</f>
        <v>0</v>
      </c>
      <c r="I52" s="70">
        <f>E52</f>
        <v>0</v>
      </c>
      <c r="P52" s="17">
        <f t="shared" si="3"/>
        <v>0</v>
      </c>
    </row>
    <row r="53" spans="1:16" x14ac:dyDescent="0.2">
      <c r="A53" s="30" t="s">
        <v>103</v>
      </c>
      <c r="B53">
        <v>6</v>
      </c>
      <c r="C53" s="1">
        <f t="shared" si="0"/>
        <v>6.7013573599332549E-6</v>
      </c>
      <c r="D53" s="5">
        <f t="shared" si="1"/>
        <v>-6.7013573599332549E-6</v>
      </c>
      <c r="E53" s="5">
        <f>B53+D53</f>
        <v>5.9999932986426403</v>
      </c>
      <c r="I53" s="70">
        <f>E53</f>
        <v>5.9999932986426403</v>
      </c>
      <c r="P53" s="17">
        <f t="shared" si="3"/>
        <v>5.9999932986426403</v>
      </c>
    </row>
    <row r="54" spans="1:16" x14ac:dyDescent="0.2">
      <c r="A54" s="30" t="s">
        <v>104</v>
      </c>
      <c r="B54">
        <v>154</v>
      </c>
      <c r="C54" s="1">
        <f t="shared" si="0"/>
        <v>1.7200150557162021E-4</v>
      </c>
      <c r="D54" s="5">
        <f t="shared" si="1"/>
        <v>-1.7200150557162021E-4</v>
      </c>
      <c r="E54" s="5">
        <f>B54+D54</f>
        <v>153.99982799849442</v>
      </c>
      <c r="I54" s="70">
        <f>E54</f>
        <v>153.99982799849442</v>
      </c>
      <c r="P54" s="17">
        <f t="shared" ref="P54" si="8">E54</f>
        <v>153.99982799849442</v>
      </c>
    </row>
    <row r="55" spans="1:16" x14ac:dyDescent="0.2">
      <c r="A55" s="28" t="s">
        <v>106</v>
      </c>
      <c r="B55"/>
      <c r="C55" s="1">
        <f t="shared" ref="C55:C64" si="9">B55/$B$185</f>
        <v>0</v>
      </c>
      <c r="D55" s="5">
        <f t="shared" ref="D55:D64" si="10">C55*$B$188</f>
        <v>0</v>
      </c>
      <c r="E55" s="5">
        <f t="shared" si="2"/>
        <v>0</v>
      </c>
      <c r="H55" s="69">
        <f>E55</f>
        <v>0</v>
      </c>
      <c r="P55" s="17">
        <f t="shared" si="3"/>
        <v>0</v>
      </c>
    </row>
    <row r="56" spans="1:16" x14ac:dyDescent="0.2">
      <c r="A56" s="28" t="s">
        <v>107</v>
      </c>
      <c r="B56"/>
      <c r="C56" s="1">
        <f t="shared" si="9"/>
        <v>0</v>
      </c>
      <c r="D56" s="5">
        <f t="shared" si="10"/>
        <v>0</v>
      </c>
      <c r="E56" s="5">
        <f t="shared" si="2"/>
        <v>0</v>
      </c>
      <c r="H56" s="69">
        <f>E56</f>
        <v>0</v>
      </c>
      <c r="P56" s="17">
        <f t="shared" si="3"/>
        <v>0</v>
      </c>
    </row>
    <row r="57" spans="1:16" x14ac:dyDescent="0.2">
      <c r="A57" s="28" t="s">
        <v>108</v>
      </c>
      <c r="B57"/>
      <c r="C57" s="1">
        <f t="shared" si="9"/>
        <v>0</v>
      </c>
      <c r="D57" s="5">
        <f t="shared" si="10"/>
        <v>0</v>
      </c>
      <c r="E57" s="5">
        <f t="shared" si="2"/>
        <v>0</v>
      </c>
      <c r="H57" s="69">
        <f>E57</f>
        <v>0</v>
      </c>
      <c r="P57" s="17">
        <f t="shared" si="3"/>
        <v>0</v>
      </c>
    </row>
    <row r="58" spans="1:16" x14ac:dyDescent="0.2">
      <c r="A58" s="30" t="s">
        <v>109</v>
      </c>
      <c r="B58">
        <v>1</v>
      </c>
      <c r="C58" s="1">
        <f t="shared" si="9"/>
        <v>1.116892893322209E-6</v>
      </c>
      <c r="D58" s="5">
        <f t="shared" si="10"/>
        <v>-1.116892893322209E-6</v>
      </c>
      <c r="E58" s="5">
        <f t="shared" si="2"/>
        <v>0.99999888310710672</v>
      </c>
      <c r="I58" s="70">
        <f t="shared" ref="I58:I68" si="11">E58</f>
        <v>0.99999888310710672</v>
      </c>
      <c r="P58" s="17">
        <f t="shared" si="3"/>
        <v>0.99999888310710672</v>
      </c>
    </row>
    <row r="59" spans="1:16" x14ac:dyDescent="0.2">
      <c r="A59" s="30" t="s">
        <v>180</v>
      </c>
      <c r="B59">
        <v>3</v>
      </c>
      <c r="C59" s="1">
        <f t="shared" si="9"/>
        <v>3.3506786799666274E-6</v>
      </c>
      <c r="D59" s="5">
        <f t="shared" si="10"/>
        <v>-3.3506786799666274E-6</v>
      </c>
      <c r="E59" s="5">
        <f>B59+D59</f>
        <v>2.9999966493213202</v>
      </c>
      <c r="I59" s="70">
        <f>E59</f>
        <v>2.9999966493213202</v>
      </c>
      <c r="P59" s="17">
        <f t="shared" si="3"/>
        <v>2.9999966493213202</v>
      </c>
    </row>
    <row r="60" spans="1:16" x14ac:dyDescent="0.2">
      <c r="A60" s="30" t="s">
        <v>181</v>
      </c>
      <c r="B60"/>
      <c r="C60" s="1">
        <f t="shared" si="9"/>
        <v>0</v>
      </c>
      <c r="D60" s="5">
        <f t="shared" si="10"/>
        <v>0</v>
      </c>
      <c r="E60" s="5">
        <f>B60+D60</f>
        <v>0</v>
      </c>
      <c r="I60" s="70">
        <f>E60</f>
        <v>0</v>
      </c>
      <c r="P60" s="17">
        <f>E60</f>
        <v>0</v>
      </c>
    </row>
    <row r="61" spans="1:16" x14ac:dyDescent="0.2">
      <c r="A61" s="30" t="s">
        <v>176</v>
      </c>
      <c r="B61"/>
      <c r="C61" s="1">
        <f t="shared" si="9"/>
        <v>0</v>
      </c>
      <c r="D61" s="5">
        <f t="shared" si="10"/>
        <v>0</v>
      </c>
      <c r="E61" s="5">
        <f t="shared" si="2"/>
        <v>0</v>
      </c>
      <c r="I61" s="70">
        <f t="shared" si="11"/>
        <v>0</v>
      </c>
      <c r="P61" s="17">
        <f t="shared" si="3"/>
        <v>0</v>
      </c>
    </row>
    <row r="62" spans="1:16" x14ac:dyDescent="0.2">
      <c r="A62" s="30" t="s">
        <v>110</v>
      </c>
      <c r="B62">
        <v>17</v>
      </c>
      <c r="C62" s="1">
        <f t="shared" si="9"/>
        <v>1.8987179186477555E-5</v>
      </c>
      <c r="D62" s="5">
        <f t="shared" si="10"/>
        <v>-1.8987179186477555E-5</v>
      </c>
      <c r="E62" s="5">
        <f t="shared" si="2"/>
        <v>16.999981012820815</v>
      </c>
      <c r="I62" s="70">
        <f t="shared" si="11"/>
        <v>16.999981012820815</v>
      </c>
      <c r="P62" s="17">
        <f t="shared" si="3"/>
        <v>16.999981012820815</v>
      </c>
    </row>
    <row r="63" spans="1:16" x14ac:dyDescent="0.2">
      <c r="A63" s="30" t="s">
        <v>111</v>
      </c>
      <c r="B63"/>
      <c r="C63" s="1">
        <f t="shared" si="9"/>
        <v>0</v>
      </c>
      <c r="D63" s="5">
        <f t="shared" si="10"/>
        <v>0</v>
      </c>
      <c r="E63" s="5">
        <f>B63+D63</f>
        <v>0</v>
      </c>
      <c r="I63" s="70">
        <f t="shared" si="11"/>
        <v>0</v>
      </c>
      <c r="P63" s="17">
        <f t="shared" si="3"/>
        <v>0</v>
      </c>
    </row>
    <row r="64" spans="1:16" x14ac:dyDescent="0.2">
      <c r="A64" s="30" t="s">
        <v>112</v>
      </c>
      <c r="B64">
        <v>1</v>
      </c>
      <c r="C64" s="1">
        <f t="shared" si="9"/>
        <v>1.116892893322209E-6</v>
      </c>
      <c r="D64" s="5">
        <f t="shared" si="10"/>
        <v>-1.116892893322209E-6</v>
      </c>
      <c r="E64" s="5">
        <f>B64+D64</f>
        <v>0.99999888310710672</v>
      </c>
      <c r="I64" s="70">
        <f t="shared" ref="I64" si="12">E64</f>
        <v>0.99999888310710672</v>
      </c>
      <c r="P64" s="17">
        <f t="shared" ref="P64" si="13">E64</f>
        <v>0.99999888310710672</v>
      </c>
    </row>
    <row r="65" spans="1:16" x14ac:dyDescent="0.2">
      <c r="A65" s="84" t="s">
        <v>113</v>
      </c>
      <c r="B65"/>
      <c r="C65" s="1">
        <f t="shared" ref="C65:C96" si="14">B65/$B$185</f>
        <v>0</v>
      </c>
      <c r="D65" s="5">
        <f t="shared" ref="D65:D96" si="15">C65*$B$188</f>
        <v>0</v>
      </c>
      <c r="E65" s="5">
        <f t="shared" si="2"/>
        <v>0</v>
      </c>
      <c r="H65" s="86">
        <f>E65</f>
        <v>0</v>
      </c>
      <c r="I65" s="79"/>
      <c r="P65" s="17">
        <f t="shared" si="3"/>
        <v>0</v>
      </c>
    </row>
    <row r="66" spans="1:16" x14ac:dyDescent="0.2">
      <c r="A66" s="30" t="s">
        <v>114</v>
      </c>
      <c r="B66"/>
      <c r="C66" s="1">
        <f t="shared" si="14"/>
        <v>0</v>
      </c>
      <c r="D66" s="5">
        <f t="shared" si="15"/>
        <v>0</v>
      </c>
      <c r="E66" s="5">
        <f t="shared" si="2"/>
        <v>0</v>
      </c>
      <c r="I66" s="70">
        <f t="shared" si="11"/>
        <v>0</v>
      </c>
      <c r="P66" s="17">
        <f t="shared" si="3"/>
        <v>0</v>
      </c>
    </row>
    <row r="67" spans="1:16" x14ac:dyDescent="0.2">
      <c r="A67" s="30" t="s">
        <v>115</v>
      </c>
      <c r="B67"/>
      <c r="C67" s="1">
        <f t="shared" si="14"/>
        <v>0</v>
      </c>
      <c r="D67" s="5">
        <f t="shared" si="15"/>
        <v>0</v>
      </c>
      <c r="E67" s="5">
        <f>B67+D67</f>
        <v>0</v>
      </c>
      <c r="I67" s="70">
        <f>E67</f>
        <v>0</v>
      </c>
      <c r="P67" s="17">
        <f>E67</f>
        <v>0</v>
      </c>
    </row>
    <row r="68" spans="1:16" x14ac:dyDescent="0.2">
      <c r="A68" s="30" t="s">
        <v>116</v>
      </c>
      <c r="B68"/>
      <c r="C68" s="1">
        <f t="shared" si="14"/>
        <v>0</v>
      </c>
      <c r="D68" s="5">
        <f t="shared" si="15"/>
        <v>0</v>
      </c>
      <c r="E68" s="5">
        <f t="shared" si="2"/>
        <v>0</v>
      </c>
      <c r="I68" s="70">
        <f t="shared" si="11"/>
        <v>0</v>
      </c>
      <c r="P68" s="17">
        <f t="shared" si="3"/>
        <v>0</v>
      </c>
    </row>
    <row r="69" spans="1:16" x14ac:dyDescent="0.2">
      <c r="A69" s="45" t="s">
        <v>7</v>
      </c>
      <c r="B69">
        <v>19</v>
      </c>
      <c r="C69" s="1">
        <f t="shared" si="14"/>
        <v>2.1220964973121974E-5</v>
      </c>
      <c r="D69" s="5">
        <f t="shared" si="15"/>
        <v>-2.1220964973121974E-5</v>
      </c>
      <c r="E69" s="5">
        <f t="shared" si="2"/>
        <v>18.999978779035025</v>
      </c>
      <c r="M69" s="6"/>
      <c r="N69" s="77">
        <f>E69</f>
        <v>18.999978779035025</v>
      </c>
      <c r="P69" s="17">
        <f t="shared" si="3"/>
        <v>18.999978779035025</v>
      </c>
    </row>
    <row r="70" spans="1:16" x14ac:dyDescent="0.2">
      <c r="A70" s="30" t="s">
        <v>119</v>
      </c>
      <c r="B70"/>
      <c r="C70" s="1">
        <f t="shared" si="14"/>
        <v>0</v>
      </c>
      <c r="D70" s="5">
        <f t="shared" si="15"/>
        <v>0</v>
      </c>
      <c r="E70" s="5">
        <f t="shared" si="2"/>
        <v>0</v>
      </c>
      <c r="H70" s="6"/>
      <c r="I70" s="70">
        <f>E70</f>
        <v>0</v>
      </c>
      <c r="P70" s="17">
        <f t="shared" si="3"/>
        <v>0</v>
      </c>
    </row>
    <row r="71" spans="1:16" x14ac:dyDescent="0.2">
      <c r="A71" s="28" t="s">
        <v>117</v>
      </c>
      <c r="B71"/>
      <c r="C71" s="1">
        <f t="shared" si="14"/>
        <v>0</v>
      </c>
      <c r="D71" s="5">
        <f t="shared" si="15"/>
        <v>0</v>
      </c>
      <c r="E71" s="5">
        <f t="shared" si="2"/>
        <v>0</v>
      </c>
      <c r="H71" s="69">
        <f>E71</f>
        <v>0</v>
      </c>
      <c r="P71" s="17">
        <f t="shared" si="3"/>
        <v>0</v>
      </c>
    </row>
    <row r="72" spans="1:16" x14ac:dyDescent="0.2">
      <c r="A72" s="28" t="s">
        <v>118</v>
      </c>
      <c r="B72"/>
      <c r="C72" s="1">
        <f t="shared" si="14"/>
        <v>0</v>
      </c>
      <c r="D72" s="5">
        <f t="shared" si="15"/>
        <v>0</v>
      </c>
      <c r="E72" s="5">
        <f>B72+D72</f>
        <v>0</v>
      </c>
      <c r="H72" s="69">
        <f>E72</f>
        <v>0</v>
      </c>
      <c r="P72" s="17">
        <f>E72</f>
        <v>0</v>
      </c>
    </row>
    <row r="73" spans="1:16" x14ac:dyDescent="0.2">
      <c r="A73" s="28" t="s">
        <v>120</v>
      </c>
      <c r="B73">
        <v>78</v>
      </c>
      <c r="C73" s="1">
        <f t="shared" si="14"/>
        <v>8.7117645679132312E-5</v>
      </c>
      <c r="D73" s="5">
        <f t="shared" si="15"/>
        <v>-8.7117645679132312E-5</v>
      </c>
      <c r="E73" s="5">
        <f>B73+D73</f>
        <v>77.999912882354323</v>
      </c>
      <c r="H73" s="69">
        <f>E73</f>
        <v>77.999912882354323</v>
      </c>
      <c r="P73" s="17">
        <f>E73</f>
        <v>77.999912882354323</v>
      </c>
    </row>
    <row r="74" spans="1:16" x14ac:dyDescent="0.2">
      <c r="A74" s="28" t="s">
        <v>121</v>
      </c>
      <c r="B74">
        <v>39</v>
      </c>
      <c r="C74" s="1">
        <f t="shared" si="14"/>
        <v>4.3558822839566156E-5</v>
      </c>
      <c r="D74" s="5">
        <f t="shared" si="15"/>
        <v>-4.3558822839566156E-5</v>
      </c>
      <c r="E74" s="5">
        <f t="shared" si="2"/>
        <v>38.999956441177162</v>
      </c>
      <c r="H74" s="69">
        <f>E74</f>
        <v>38.999956441177162</v>
      </c>
      <c r="P74" s="17">
        <f t="shared" si="3"/>
        <v>38.999956441177162</v>
      </c>
    </row>
    <row r="75" spans="1:16" x14ac:dyDescent="0.2">
      <c r="A75" s="28" t="s">
        <v>122</v>
      </c>
      <c r="B75"/>
      <c r="C75" s="1">
        <f t="shared" si="14"/>
        <v>0</v>
      </c>
      <c r="D75" s="5">
        <f t="shared" si="15"/>
        <v>0</v>
      </c>
      <c r="E75" s="5">
        <f t="shared" si="2"/>
        <v>0</v>
      </c>
      <c r="H75" s="69">
        <f>E75</f>
        <v>0</v>
      </c>
      <c r="P75" s="17">
        <f t="shared" si="3"/>
        <v>0</v>
      </c>
    </row>
    <row r="76" spans="1:16" x14ac:dyDescent="0.2">
      <c r="A76" s="30" t="s">
        <v>8</v>
      </c>
      <c r="B76">
        <v>129</v>
      </c>
      <c r="C76" s="1">
        <f t="shared" si="14"/>
        <v>1.4407918323856497E-4</v>
      </c>
      <c r="D76" s="5">
        <f t="shared" si="15"/>
        <v>-1.4407918323856497E-4</v>
      </c>
      <c r="E76" s="5">
        <f t="shared" si="2"/>
        <v>128.99985592081677</v>
      </c>
      <c r="I76" s="70">
        <f t="shared" ref="I76:I81" si="16">E76</f>
        <v>128.99985592081677</v>
      </c>
      <c r="P76" s="17">
        <f t="shared" si="3"/>
        <v>128.99985592081677</v>
      </c>
    </row>
    <row r="77" spans="1:16" x14ac:dyDescent="0.2">
      <c r="A77" s="30" t="s">
        <v>123</v>
      </c>
      <c r="B77">
        <v>192</v>
      </c>
      <c r="C77" s="1">
        <f t="shared" si="14"/>
        <v>2.1444343551786416E-4</v>
      </c>
      <c r="D77" s="5">
        <f t="shared" si="15"/>
        <v>-2.1444343551786416E-4</v>
      </c>
      <c r="E77" s="5">
        <f t="shared" si="2"/>
        <v>191.99978555656449</v>
      </c>
      <c r="I77" s="70">
        <f t="shared" si="16"/>
        <v>191.99978555656449</v>
      </c>
      <c r="P77" s="17">
        <f t="shared" si="3"/>
        <v>191.99978555656449</v>
      </c>
    </row>
    <row r="78" spans="1:16" x14ac:dyDescent="0.2">
      <c r="A78" s="30" t="s">
        <v>124</v>
      </c>
      <c r="B78"/>
      <c r="C78" s="1">
        <f t="shared" si="14"/>
        <v>0</v>
      </c>
      <c r="D78" s="5">
        <f t="shared" si="15"/>
        <v>0</v>
      </c>
      <c r="E78" s="5">
        <f t="shared" si="2"/>
        <v>0</v>
      </c>
      <c r="I78" s="70">
        <f t="shared" si="16"/>
        <v>0</v>
      </c>
      <c r="P78" s="17">
        <f t="shared" si="3"/>
        <v>0</v>
      </c>
    </row>
    <row r="79" spans="1:16" x14ac:dyDescent="0.2">
      <c r="A79" s="30" t="s">
        <v>125</v>
      </c>
      <c r="B79">
        <v>2</v>
      </c>
      <c r="C79" s="1">
        <f t="shared" si="14"/>
        <v>2.233785786644418E-6</v>
      </c>
      <c r="D79" s="5">
        <f t="shared" si="15"/>
        <v>-2.233785786644418E-6</v>
      </c>
      <c r="E79" s="5">
        <f t="shared" si="2"/>
        <v>1.9999977662142134</v>
      </c>
      <c r="I79" s="70">
        <f t="shared" si="16"/>
        <v>1.9999977662142134</v>
      </c>
      <c r="P79" s="17">
        <f t="shared" si="3"/>
        <v>1.9999977662142134</v>
      </c>
    </row>
    <row r="80" spans="1:16" x14ac:dyDescent="0.2">
      <c r="A80" s="30" t="s">
        <v>9</v>
      </c>
      <c r="B80">
        <v>3</v>
      </c>
      <c r="C80" s="1">
        <f t="shared" si="14"/>
        <v>3.3506786799666274E-6</v>
      </c>
      <c r="D80" s="5">
        <f t="shared" si="15"/>
        <v>-3.3506786799666274E-6</v>
      </c>
      <c r="E80" s="5">
        <f t="shared" si="2"/>
        <v>2.9999966493213202</v>
      </c>
      <c r="I80" s="70">
        <f t="shared" si="16"/>
        <v>2.9999966493213202</v>
      </c>
      <c r="P80" s="17">
        <f t="shared" si="3"/>
        <v>2.9999966493213202</v>
      </c>
    </row>
    <row r="81" spans="1:16" x14ac:dyDescent="0.2">
      <c r="A81" s="30" t="s">
        <v>126</v>
      </c>
      <c r="B81">
        <v>6</v>
      </c>
      <c r="C81" s="1">
        <f t="shared" si="14"/>
        <v>6.7013573599332549E-6</v>
      </c>
      <c r="D81" s="5">
        <f t="shared" si="15"/>
        <v>-6.7013573599332549E-6</v>
      </c>
      <c r="E81" s="5">
        <f>B81+D81</f>
        <v>5.9999932986426403</v>
      </c>
      <c r="I81" s="70">
        <f t="shared" si="16"/>
        <v>5.9999932986426403</v>
      </c>
      <c r="P81" s="17">
        <f t="shared" si="3"/>
        <v>5.9999932986426403</v>
      </c>
    </row>
    <row r="82" spans="1:16" x14ac:dyDescent="0.2">
      <c r="A82" s="28" t="s">
        <v>10</v>
      </c>
      <c r="B82">
        <v>271</v>
      </c>
      <c r="C82" s="1">
        <f t="shared" si="14"/>
        <v>3.0267797409031866E-4</v>
      </c>
      <c r="D82" s="5">
        <f t="shared" si="15"/>
        <v>-3.0267797409031866E-4</v>
      </c>
      <c r="E82" s="5">
        <f t="shared" si="2"/>
        <v>270.9996973220259</v>
      </c>
      <c r="H82" s="69">
        <f>E82</f>
        <v>270.9996973220259</v>
      </c>
      <c r="P82" s="17">
        <f t="shared" si="3"/>
        <v>270.9996973220259</v>
      </c>
    </row>
    <row r="83" spans="1:16" x14ac:dyDescent="0.2">
      <c r="A83" s="30" t="s">
        <v>127</v>
      </c>
      <c r="B83">
        <v>50</v>
      </c>
      <c r="C83" s="1">
        <f t="shared" si="14"/>
        <v>5.5844644666110455E-5</v>
      </c>
      <c r="D83" s="5">
        <f t="shared" si="15"/>
        <v>-5.5844644666110455E-5</v>
      </c>
      <c r="E83" s="5">
        <f t="shared" si="2"/>
        <v>49.999944155355337</v>
      </c>
      <c r="I83" s="70">
        <f>E83</f>
        <v>49.999944155355337</v>
      </c>
      <c r="P83" s="17">
        <f t="shared" si="3"/>
        <v>49.999944155355337</v>
      </c>
    </row>
    <row r="84" spans="1:16" x14ac:dyDescent="0.2">
      <c r="A84" s="30" t="s">
        <v>128</v>
      </c>
      <c r="B84">
        <v>42</v>
      </c>
      <c r="C84" s="1">
        <f t="shared" si="14"/>
        <v>4.6909501519532779E-5</v>
      </c>
      <c r="D84" s="5">
        <f t="shared" si="15"/>
        <v>-4.6909501519532779E-5</v>
      </c>
      <c r="E84" s="5">
        <f t="shared" si="2"/>
        <v>41.999953090498479</v>
      </c>
      <c r="I84" s="70">
        <f>E84</f>
        <v>41.999953090498479</v>
      </c>
      <c r="P84" s="17">
        <f t="shared" si="3"/>
        <v>41.999953090498479</v>
      </c>
    </row>
    <row r="85" spans="1:16" x14ac:dyDescent="0.2">
      <c r="A85" s="30" t="s">
        <v>129</v>
      </c>
      <c r="B85"/>
      <c r="C85" s="1">
        <f t="shared" si="14"/>
        <v>0</v>
      </c>
      <c r="D85" s="5">
        <f t="shared" si="15"/>
        <v>0</v>
      </c>
      <c r="E85" s="5">
        <f>B85+D85</f>
        <v>0</v>
      </c>
      <c r="I85" s="70">
        <f>E85</f>
        <v>0</v>
      </c>
      <c r="P85" s="17">
        <f>E85</f>
        <v>0</v>
      </c>
    </row>
    <row r="86" spans="1:16" x14ac:dyDescent="0.2">
      <c r="A86" s="28" t="s">
        <v>11</v>
      </c>
      <c r="B86">
        <v>114</v>
      </c>
      <c r="C86" s="1">
        <f t="shared" si="14"/>
        <v>1.2732578983873184E-4</v>
      </c>
      <c r="D86" s="5">
        <f t="shared" si="15"/>
        <v>-1.2732578983873184E-4</v>
      </c>
      <c r="E86" s="5">
        <f t="shared" si="2"/>
        <v>113.99987267421017</v>
      </c>
      <c r="H86" s="69">
        <f>E86</f>
        <v>113.99987267421017</v>
      </c>
      <c r="P86" s="17">
        <f t="shared" si="3"/>
        <v>113.99987267421017</v>
      </c>
    </row>
    <row r="87" spans="1:16" x14ac:dyDescent="0.2">
      <c r="A87" s="30" t="s">
        <v>130</v>
      </c>
      <c r="B87"/>
      <c r="C87" s="1">
        <f t="shared" si="14"/>
        <v>0</v>
      </c>
      <c r="D87" s="5">
        <f t="shared" si="15"/>
        <v>0</v>
      </c>
      <c r="E87" s="5">
        <f t="shared" si="2"/>
        <v>0</v>
      </c>
      <c r="I87" s="70">
        <f>E87</f>
        <v>0</v>
      </c>
      <c r="P87" s="17">
        <f t="shared" si="3"/>
        <v>0</v>
      </c>
    </row>
    <row r="88" spans="1:16" x14ac:dyDescent="0.2">
      <c r="A88" s="30" t="s">
        <v>131</v>
      </c>
      <c r="B88"/>
      <c r="C88" s="1">
        <f t="shared" si="14"/>
        <v>0</v>
      </c>
      <c r="D88" s="5">
        <f t="shared" si="15"/>
        <v>0</v>
      </c>
      <c r="E88" s="5">
        <f>B88+D88</f>
        <v>0</v>
      </c>
      <c r="I88" s="70">
        <f>E88</f>
        <v>0</v>
      </c>
      <c r="P88" s="17">
        <f t="shared" si="3"/>
        <v>0</v>
      </c>
    </row>
    <row r="89" spans="1:16" x14ac:dyDescent="0.2">
      <c r="A89" s="28" t="s">
        <v>12</v>
      </c>
      <c r="B89">
        <v>9</v>
      </c>
      <c r="C89" s="1">
        <f t="shared" si="14"/>
        <v>1.0052036039899881E-5</v>
      </c>
      <c r="D89" s="5">
        <f t="shared" si="15"/>
        <v>-1.0052036039899881E-5</v>
      </c>
      <c r="E89" s="5">
        <f t="shared" si="2"/>
        <v>8.9999899479639609</v>
      </c>
      <c r="H89" s="69">
        <f>E89</f>
        <v>8.9999899479639609</v>
      </c>
      <c r="P89" s="17">
        <f t="shared" si="3"/>
        <v>8.9999899479639609</v>
      </c>
    </row>
    <row r="90" spans="1:16" x14ac:dyDescent="0.2">
      <c r="A90" s="30" t="s">
        <v>132</v>
      </c>
      <c r="B90">
        <v>1</v>
      </c>
      <c r="C90" s="1">
        <f t="shared" si="14"/>
        <v>1.116892893322209E-6</v>
      </c>
      <c r="D90" s="5">
        <f t="shared" si="15"/>
        <v>-1.116892893322209E-6</v>
      </c>
      <c r="E90" s="5">
        <f t="shared" si="2"/>
        <v>0.99999888310710672</v>
      </c>
      <c r="I90" s="70">
        <f>E90</f>
        <v>0.99999888310710672</v>
      </c>
      <c r="P90" s="17">
        <f t="shared" si="3"/>
        <v>0.99999888310710672</v>
      </c>
    </row>
    <row r="91" spans="1:16" x14ac:dyDescent="0.2">
      <c r="A91" s="30" t="s">
        <v>13</v>
      </c>
      <c r="B91">
        <v>24</v>
      </c>
      <c r="C91" s="1">
        <f t="shared" si="14"/>
        <v>2.680542943973302E-5</v>
      </c>
      <c r="D91" s="5">
        <f t="shared" si="15"/>
        <v>-2.680542943973302E-5</v>
      </c>
      <c r="E91" s="5">
        <f t="shared" si="2"/>
        <v>23.999973194570561</v>
      </c>
      <c r="I91" s="70">
        <f>E91</f>
        <v>23.999973194570561</v>
      </c>
      <c r="P91" s="17">
        <f t="shared" si="3"/>
        <v>23.999973194570561</v>
      </c>
    </row>
    <row r="92" spans="1:16" x14ac:dyDescent="0.2">
      <c r="A92" s="30" t="s">
        <v>133</v>
      </c>
      <c r="B92"/>
      <c r="C92" s="1">
        <f t="shared" si="14"/>
        <v>0</v>
      </c>
      <c r="D92" s="5">
        <f t="shared" si="15"/>
        <v>0</v>
      </c>
      <c r="E92" s="5">
        <f t="shared" si="2"/>
        <v>0</v>
      </c>
      <c r="I92" s="70">
        <f>E92</f>
        <v>0</v>
      </c>
      <c r="P92" s="17">
        <f t="shared" si="3"/>
        <v>0</v>
      </c>
    </row>
    <row r="93" spans="1:16" x14ac:dyDescent="0.2">
      <c r="A93" s="26" t="s">
        <v>134</v>
      </c>
      <c r="B93">
        <v>936</v>
      </c>
      <c r="C93" s="1">
        <f t="shared" si="14"/>
        <v>1.0454117481495876E-3</v>
      </c>
      <c r="D93" s="5">
        <f t="shared" si="15"/>
        <v>-1.0454117481495876E-3</v>
      </c>
      <c r="E93" s="5">
        <f t="shared" si="2"/>
        <v>935.99895458825188</v>
      </c>
      <c r="G93" s="71">
        <f>E93</f>
        <v>935.99895458825188</v>
      </c>
      <c r="P93" s="17">
        <f t="shared" si="3"/>
        <v>935.99895458825188</v>
      </c>
    </row>
    <row r="94" spans="1:16" x14ac:dyDescent="0.2">
      <c r="A94" s="26" t="s">
        <v>14</v>
      </c>
      <c r="B94">
        <v>39286</v>
      </c>
      <c r="C94" s="1">
        <f t="shared" si="14"/>
        <v>4.3878254207056308E-2</v>
      </c>
      <c r="D94" s="5">
        <f t="shared" si="15"/>
        <v>-4.3878254207056308E-2</v>
      </c>
      <c r="E94" s="5">
        <f t="shared" si="2"/>
        <v>39285.956121745796</v>
      </c>
      <c r="G94" s="71">
        <f t="shared" ref="G94:G101" si="17">E94</f>
        <v>39285.956121745796</v>
      </c>
      <c r="P94" s="17">
        <f t="shared" si="3"/>
        <v>39285.956121745796</v>
      </c>
    </row>
    <row r="95" spans="1:16" x14ac:dyDescent="0.2">
      <c r="A95" s="97" t="s">
        <v>15</v>
      </c>
      <c r="B95">
        <v>459125</v>
      </c>
      <c r="C95" s="1">
        <f t="shared" si="14"/>
        <v>0.51279344964655926</v>
      </c>
      <c r="D95" s="5">
        <f t="shared" si="15"/>
        <v>-0.51279344964655926</v>
      </c>
      <c r="E95" s="5">
        <f t="shared" si="2"/>
        <v>459124.48720655037</v>
      </c>
      <c r="G95" s="79"/>
      <c r="O95" s="81">
        <f>E95</f>
        <v>459124.48720655037</v>
      </c>
      <c r="P95" s="17"/>
    </row>
    <row r="96" spans="1:16" x14ac:dyDescent="0.2">
      <c r="A96" s="26" t="s">
        <v>16</v>
      </c>
      <c r="B96">
        <v>2784</v>
      </c>
      <c r="C96" s="1">
        <f t="shared" si="14"/>
        <v>3.1094298150090302E-3</v>
      </c>
      <c r="D96" s="5">
        <f t="shared" si="15"/>
        <v>-3.1094298150090302E-3</v>
      </c>
      <c r="E96" s="5">
        <f t="shared" si="2"/>
        <v>2783.9968905701849</v>
      </c>
      <c r="G96" s="71">
        <f t="shared" si="17"/>
        <v>2783.9968905701849</v>
      </c>
      <c r="P96" s="17">
        <f t="shared" ref="P96:P183" si="18">E96</f>
        <v>2783.9968905701849</v>
      </c>
    </row>
    <row r="97" spans="1:16" x14ac:dyDescent="0.2">
      <c r="A97" s="26" t="s">
        <v>17</v>
      </c>
      <c r="B97">
        <v>4611</v>
      </c>
      <c r="C97" s="1">
        <f t="shared" ref="C97:C128" si="19">B97/$B$185</f>
        <v>5.1499931311087058E-3</v>
      </c>
      <c r="D97" s="5">
        <f t="shared" ref="D97:D128" si="20">C97*$B$188</f>
        <v>-5.1499931311087058E-3</v>
      </c>
      <c r="E97" s="5">
        <f t="shared" si="2"/>
        <v>4610.9948500068685</v>
      </c>
      <c r="G97" s="71">
        <f t="shared" si="17"/>
        <v>4610.9948500068685</v>
      </c>
      <c r="P97" s="17">
        <f t="shared" si="18"/>
        <v>4610.9948500068685</v>
      </c>
    </row>
    <row r="98" spans="1:16" x14ac:dyDescent="0.2">
      <c r="A98" s="26" t="s">
        <v>18</v>
      </c>
      <c r="B98">
        <v>3977</v>
      </c>
      <c r="C98" s="1">
        <f t="shared" si="19"/>
        <v>4.4418830367424257E-3</v>
      </c>
      <c r="D98" s="5">
        <f t="shared" si="20"/>
        <v>-4.4418830367424257E-3</v>
      </c>
      <c r="E98" s="5">
        <f t="shared" si="2"/>
        <v>3976.9955581169634</v>
      </c>
      <c r="G98" s="71">
        <f t="shared" si="17"/>
        <v>3976.9955581169634</v>
      </c>
      <c r="P98" s="17">
        <f t="shared" si="18"/>
        <v>3976.9955581169634</v>
      </c>
    </row>
    <row r="99" spans="1:16" x14ac:dyDescent="0.2">
      <c r="A99" s="26" t="s">
        <v>19</v>
      </c>
      <c r="B99">
        <v>2320</v>
      </c>
      <c r="C99" s="1">
        <f t="shared" si="19"/>
        <v>2.5911915125075252E-3</v>
      </c>
      <c r="D99" s="5">
        <f t="shared" si="20"/>
        <v>-2.5911915125075252E-3</v>
      </c>
      <c r="E99" s="5">
        <f t="shared" si="2"/>
        <v>2319.9974088084873</v>
      </c>
      <c r="G99" s="71">
        <f t="shared" si="17"/>
        <v>2319.9974088084873</v>
      </c>
      <c r="P99" s="17">
        <f t="shared" si="18"/>
        <v>2319.9974088084873</v>
      </c>
    </row>
    <row r="100" spans="1:16" x14ac:dyDescent="0.2">
      <c r="A100" s="26" t="s">
        <v>20</v>
      </c>
      <c r="B100">
        <v>1432</v>
      </c>
      <c r="C100" s="1">
        <f t="shared" si="19"/>
        <v>1.5993906232374033E-3</v>
      </c>
      <c r="D100" s="5">
        <f t="shared" si="20"/>
        <v>-1.5993906232374033E-3</v>
      </c>
      <c r="E100" s="5">
        <f t="shared" si="2"/>
        <v>1431.9984006093769</v>
      </c>
      <c r="G100" s="71">
        <f t="shared" si="17"/>
        <v>1431.9984006093769</v>
      </c>
      <c r="P100" s="17">
        <f t="shared" si="18"/>
        <v>1431.9984006093769</v>
      </c>
    </row>
    <row r="101" spans="1:16" x14ac:dyDescent="0.2">
      <c r="A101" s="26" t="s">
        <v>21</v>
      </c>
      <c r="B101">
        <v>1528</v>
      </c>
      <c r="C101" s="1">
        <f t="shared" si="19"/>
        <v>1.7066123409963355E-3</v>
      </c>
      <c r="D101" s="5">
        <f t="shared" si="20"/>
        <v>-1.7066123409963355E-3</v>
      </c>
      <c r="E101" s="5">
        <f t="shared" si="2"/>
        <v>1527.998293387659</v>
      </c>
      <c r="G101" s="71">
        <f t="shared" si="17"/>
        <v>1527.998293387659</v>
      </c>
      <c r="P101" s="17">
        <f t="shared" si="18"/>
        <v>1527.998293387659</v>
      </c>
    </row>
    <row r="102" spans="1:16" x14ac:dyDescent="0.2">
      <c r="A102" s="25" t="s">
        <v>22</v>
      </c>
      <c r="B102">
        <v>704</v>
      </c>
      <c r="C102" s="1">
        <f t="shared" si="19"/>
        <v>7.8629259689883522E-4</v>
      </c>
      <c r="D102" s="5">
        <f t="shared" si="20"/>
        <v>-7.8629259689883522E-4</v>
      </c>
      <c r="E102" s="5">
        <f t="shared" si="2"/>
        <v>703.9992137074031</v>
      </c>
      <c r="F102" s="72">
        <f>E102</f>
        <v>703.9992137074031</v>
      </c>
      <c r="P102" s="17">
        <f t="shared" si="18"/>
        <v>703.9992137074031</v>
      </c>
    </row>
    <row r="103" spans="1:16" x14ac:dyDescent="0.2">
      <c r="A103" s="25" t="s">
        <v>23</v>
      </c>
      <c r="B103">
        <v>170</v>
      </c>
      <c r="C103" s="1">
        <f t="shared" si="19"/>
        <v>1.8987179186477553E-4</v>
      </c>
      <c r="D103" s="5">
        <f t="shared" si="20"/>
        <v>-1.8987179186477553E-4</v>
      </c>
      <c r="E103" s="5">
        <f t="shared" si="2"/>
        <v>169.99981012820814</v>
      </c>
      <c r="F103" s="72">
        <f t="shared" ref="F103:F118" si="21">E103</f>
        <v>169.99981012820814</v>
      </c>
      <c r="P103" s="17">
        <f t="shared" si="18"/>
        <v>169.99981012820814</v>
      </c>
    </row>
    <row r="104" spans="1:16" x14ac:dyDescent="0.2">
      <c r="A104" s="25" t="s">
        <v>24</v>
      </c>
      <c r="B104">
        <v>54004</v>
      </c>
      <c r="C104" s="1">
        <f t="shared" si="19"/>
        <v>6.0316683810972577E-2</v>
      </c>
      <c r="D104" s="5">
        <f t="shared" si="20"/>
        <v>-6.0316683810972577E-2</v>
      </c>
      <c r="E104" s="5">
        <f t="shared" si="2"/>
        <v>54003.939683316188</v>
      </c>
      <c r="F104" s="72">
        <f t="shared" si="21"/>
        <v>54003.939683316188</v>
      </c>
      <c r="P104" s="17">
        <f t="shared" si="18"/>
        <v>54003.939683316188</v>
      </c>
    </row>
    <row r="105" spans="1:16" x14ac:dyDescent="0.2">
      <c r="A105" s="25" t="s">
        <v>25</v>
      </c>
      <c r="B105">
        <v>13043</v>
      </c>
      <c r="C105" s="1">
        <f t="shared" si="19"/>
        <v>1.4567634007601573E-2</v>
      </c>
      <c r="D105" s="5">
        <f t="shared" si="20"/>
        <v>-1.4567634007601573E-2</v>
      </c>
      <c r="E105" s="5">
        <f t="shared" si="2"/>
        <v>13042.985432365993</v>
      </c>
      <c r="F105" s="72">
        <f t="shared" si="21"/>
        <v>13042.985432365993</v>
      </c>
      <c r="P105" s="17">
        <f t="shared" si="18"/>
        <v>13042.985432365993</v>
      </c>
    </row>
    <row r="106" spans="1:16" x14ac:dyDescent="0.2">
      <c r="A106" s="25" t="s">
        <v>26</v>
      </c>
      <c r="B106">
        <v>121503</v>
      </c>
      <c r="C106" s="1">
        <f t="shared" si="19"/>
        <v>0.13570583721732837</v>
      </c>
      <c r="D106" s="5">
        <f t="shared" si="20"/>
        <v>-0.13570583721732837</v>
      </c>
      <c r="E106" s="5">
        <f t="shared" si="2"/>
        <v>121502.86429416278</v>
      </c>
      <c r="F106" s="72">
        <f t="shared" si="21"/>
        <v>121502.86429416278</v>
      </c>
      <c r="P106" s="17">
        <f t="shared" si="18"/>
        <v>121502.86429416278</v>
      </c>
    </row>
    <row r="107" spans="1:16" x14ac:dyDescent="0.2">
      <c r="A107" s="25" t="s">
        <v>27</v>
      </c>
      <c r="B107">
        <v>56575</v>
      </c>
      <c r="C107" s="1">
        <f t="shared" si="19"/>
        <v>6.3188215439703974E-2</v>
      </c>
      <c r="D107" s="5">
        <f t="shared" si="20"/>
        <v>-6.3188215439703974E-2</v>
      </c>
      <c r="E107" s="5">
        <f t="shared" ref="E107:E149" si="22">B107+D107</f>
        <v>56574.936811784559</v>
      </c>
      <c r="F107" s="72">
        <f t="shared" si="21"/>
        <v>56574.936811784559</v>
      </c>
      <c r="P107" s="17">
        <f t="shared" si="18"/>
        <v>56574.936811784559</v>
      </c>
    </row>
    <row r="108" spans="1:16" x14ac:dyDescent="0.2">
      <c r="A108" s="25" t="s">
        <v>28</v>
      </c>
      <c r="B108">
        <v>134</v>
      </c>
      <c r="C108" s="1">
        <f t="shared" si="19"/>
        <v>1.4966364770517603E-4</v>
      </c>
      <c r="D108" s="5">
        <f t="shared" si="20"/>
        <v>-1.4966364770517603E-4</v>
      </c>
      <c r="E108" s="5">
        <f t="shared" si="22"/>
        <v>133.9998503363523</v>
      </c>
      <c r="F108" s="72">
        <f t="shared" si="21"/>
        <v>133.9998503363523</v>
      </c>
      <c r="P108" s="17">
        <f t="shared" si="18"/>
        <v>133.9998503363523</v>
      </c>
    </row>
    <row r="109" spans="1:16" x14ac:dyDescent="0.2">
      <c r="A109" s="25" t="s">
        <v>29</v>
      </c>
      <c r="B109">
        <v>3</v>
      </c>
      <c r="C109" s="1">
        <f t="shared" si="19"/>
        <v>3.3506786799666274E-6</v>
      </c>
      <c r="D109" s="5">
        <f t="shared" si="20"/>
        <v>-3.3506786799666274E-6</v>
      </c>
      <c r="E109" s="5">
        <f t="shared" si="22"/>
        <v>2.9999966493213202</v>
      </c>
      <c r="F109" s="72">
        <f t="shared" si="21"/>
        <v>2.9999966493213202</v>
      </c>
      <c r="P109" s="17">
        <f t="shared" si="18"/>
        <v>2.9999966493213202</v>
      </c>
    </row>
    <row r="110" spans="1:16" x14ac:dyDescent="0.2">
      <c r="A110" s="25" t="s">
        <v>30</v>
      </c>
      <c r="B110">
        <v>118</v>
      </c>
      <c r="C110" s="1">
        <f t="shared" si="19"/>
        <v>1.3179336141202068E-4</v>
      </c>
      <c r="D110" s="5">
        <f t="shared" si="20"/>
        <v>-1.3179336141202068E-4</v>
      </c>
      <c r="E110" s="5">
        <f t="shared" si="22"/>
        <v>117.99986820663858</v>
      </c>
      <c r="F110" s="72">
        <f t="shared" si="21"/>
        <v>117.99986820663858</v>
      </c>
      <c r="P110" s="17">
        <f t="shared" si="18"/>
        <v>117.99986820663858</v>
      </c>
    </row>
    <row r="111" spans="1:16" x14ac:dyDescent="0.2">
      <c r="A111" s="25" t="s">
        <v>31</v>
      </c>
      <c r="B111">
        <v>1821</v>
      </c>
      <c r="C111" s="1">
        <f t="shared" si="19"/>
        <v>2.0338619587397426E-3</v>
      </c>
      <c r="D111" s="5">
        <f t="shared" si="20"/>
        <v>-2.0338619587397426E-3</v>
      </c>
      <c r="E111" s="5">
        <f t="shared" si="22"/>
        <v>1820.9979661380412</v>
      </c>
      <c r="F111" s="72">
        <f t="shared" si="21"/>
        <v>1820.9979661380412</v>
      </c>
      <c r="P111" s="17">
        <f t="shared" si="18"/>
        <v>1820.9979661380412</v>
      </c>
    </row>
    <row r="112" spans="1:16" x14ac:dyDescent="0.2">
      <c r="A112" s="25" t="s">
        <v>32</v>
      </c>
      <c r="B112">
        <v>373</v>
      </c>
      <c r="C112" s="1">
        <f t="shared" si="19"/>
        <v>4.1660104920918399E-4</v>
      </c>
      <c r="D112" s="5">
        <f t="shared" si="20"/>
        <v>-4.1660104920918399E-4</v>
      </c>
      <c r="E112" s="5">
        <f t="shared" si="22"/>
        <v>372.99958339895079</v>
      </c>
      <c r="F112" s="72">
        <f t="shared" si="21"/>
        <v>372.99958339895079</v>
      </c>
      <c r="P112" s="17">
        <f t="shared" si="18"/>
        <v>372.99958339895079</v>
      </c>
    </row>
    <row r="113" spans="1:16" x14ac:dyDescent="0.2">
      <c r="A113" s="25" t="s">
        <v>33</v>
      </c>
      <c r="B113">
        <v>403</v>
      </c>
      <c r="C113" s="1">
        <f t="shared" si="19"/>
        <v>4.5010783600885025E-4</v>
      </c>
      <c r="D113" s="5">
        <f t="shared" si="20"/>
        <v>-4.5010783600885025E-4</v>
      </c>
      <c r="E113" s="5">
        <f t="shared" si="22"/>
        <v>402.999549892164</v>
      </c>
      <c r="F113" s="72">
        <f t="shared" si="21"/>
        <v>402.999549892164</v>
      </c>
      <c r="P113" s="17">
        <f t="shared" si="18"/>
        <v>402.999549892164</v>
      </c>
    </row>
    <row r="114" spans="1:16" x14ac:dyDescent="0.2">
      <c r="A114" s="25" t="s">
        <v>34</v>
      </c>
      <c r="B114">
        <v>150</v>
      </c>
      <c r="C114" s="1">
        <f t="shared" si="19"/>
        <v>1.6753393399833135E-4</v>
      </c>
      <c r="D114" s="5">
        <f t="shared" si="20"/>
        <v>-1.6753393399833135E-4</v>
      </c>
      <c r="E114" s="5">
        <f t="shared" si="22"/>
        <v>149.99983246606601</v>
      </c>
      <c r="F114" s="72">
        <f t="shared" si="21"/>
        <v>149.99983246606601</v>
      </c>
      <c r="P114" s="17">
        <f t="shared" si="18"/>
        <v>149.99983246606601</v>
      </c>
    </row>
    <row r="115" spans="1:16" x14ac:dyDescent="0.2">
      <c r="A115" s="25" t="s">
        <v>35</v>
      </c>
      <c r="B115">
        <v>13536</v>
      </c>
      <c r="C115" s="1">
        <f t="shared" si="19"/>
        <v>1.5118262204009423E-2</v>
      </c>
      <c r="D115" s="5">
        <f t="shared" si="20"/>
        <v>-1.5118262204009423E-2</v>
      </c>
      <c r="E115" s="5">
        <f t="shared" si="22"/>
        <v>13535.984881737795</v>
      </c>
      <c r="F115" s="72">
        <f t="shared" si="21"/>
        <v>13535.984881737795</v>
      </c>
      <c r="P115" s="17">
        <f t="shared" si="18"/>
        <v>13535.984881737795</v>
      </c>
    </row>
    <row r="116" spans="1:16" x14ac:dyDescent="0.2">
      <c r="A116" s="25" t="s">
        <v>36</v>
      </c>
      <c r="B116">
        <v>9931</v>
      </c>
      <c r="C116" s="1">
        <f t="shared" si="19"/>
        <v>1.1091863323582859E-2</v>
      </c>
      <c r="D116" s="5">
        <f t="shared" si="20"/>
        <v>-1.1091863323582859E-2</v>
      </c>
      <c r="E116" s="5">
        <f t="shared" si="22"/>
        <v>9930.9889081366764</v>
      </c>
      <c r="F116" s="72">
        <f t="shared" si="21"/>
        <v>9930.9889081366764</v>
      </c>
      <c r="P116" s="17">
        <f t="shared" si="18"/>
        <v>9930.9889081366764</v>
      </c>
    </row>
    <row r="117" spans="1:16" x14ac:dyDescent="0.2">
      <c r="A117" s="25" t="s">
        <v>37</v>
      </c>
      <c r="B117">
        <v>2394</v>
      </c>
      <c r="C117" s="1">
        <f t="shared" si="19"/>
        <v>2.6738415866133687E-3</v>
      </c>
      <c r="D117" s="5">
        <f t="shared" si="20"/>
        <v>-2.6738415866133687E-3</v>
      </c>
      <c r="E117" s="5">
        <f t="shared" si="22"/>
        <v>2393.9973261584132</v>
      </c>
      <c r="F117" s="72">
        <f t="shared" si="21"/>
        <v>2393.9973261584132</v>
      </c>
      <c r="P117" s="17">
        <f t="shared" si="18"/>
        <v>2393.9973261584132</v>
      </c>
    </row>
    <row r="118" spans="1:16" x14ac:dyDescent="0.2">
      <c r="A118" s="25" t="s">
        <v>38</v>
      </c>
      <c r="B118">
        <v>1353</v>
      </c>
      <c r="C118" s="1">
        <f t="shared" si="19"/>
        <v>1.5111560846649489E-3</v>
      </c>
      <c r="D118" s="5">
        <f t="shared" si="20"/>
        <v>-1.5111560846649489E-3</v>
      </c>
      <c r="E118" s="5">
        <f t="shared" si="22"/>
        <v>1352.9984888439153</v>
      </c>
      <c r="F118" s="72">
        <f t="shared" si="21"/>
        <v>1352.9984888439153</v>
      </c>
      <c r="P118" s="17">
        <f t="shared" si="18"/>
        <v>1352.9984888439153</v>
      </c>
    </row>
    <row r="119" spans="1:16" x14ac:dyDescent="0.2">
      <c r="A119" s="40" t="s">
        <v>223</v>
      </c>
      <c r="B119"/>
      <c r="C119" s="1">
        <f t="shared" si="19"/>
        <v>0</v>
      </c>
      <c r="D119" s="5">
        <f t="shared" si="20"/>
        <v>0</v>
      </c>
      <c r="E119" s="5">
        <f>B119+D119</f>
        <v>0</v>
      </c>
      <c r="K119" s="6"/>
      <c r="L119" s="74">
        <f>E119</f>
        <v>0</v>
      </c>
      <c r="P119" s="17">
        <f t="shared" ref="P119:P128" si="23">E119</f>
        <v>0</v>
      </c>
    </row>
    <row r="120" spans="1:16" x14ac:dyDescent="0.2">
      <c r="A120" s="40" t="s">
        <v>245</v>
      </c>
      <c r="B120"/>
      <c r="C120" s="1">
        <f t="shared" si="19"/>
        <v>0</v>
      </c>
      <c r="D120" s="5">
        <f t="shared" si="20"/>
        <v>0</v>
      </c>
      <c r="E120" s="5">
        <f>B120+D120</f>
        <v>0</v>
      </c>
      <c r="K120" s="6"/>
      <c r="L120" s="74">
        <f>E120</f>
        <v>0</v>
      </c>
      <c r="P120" s="17">
        <f>E120</f>
        <v>0</v>
      </c>
    </row>
    <row r="121" spans="1:16" x14ac:dyDescent="0.2">
      <c r="A121" s="40" t="s">
        <v>135</v>
      </c>
      <c r="B121" s="5">
        <v>4</v>
      </c>
      <c r="C121" s="1">
        <f t="shared" si="19"/>
        <v>4.467571573288836E-6</v>
      </c>
      <c r="D121" s="5">
        <f t="shared" si="20"/>
        <v>-4.467571573288836E-6</v>
      </c>
      <c r="E121" s="5">
        <f>B121+D121</f>
        <v>3.9999955324284269</v>
      </c>
      <c r="K121" s="6"/>
      <c r="L121" s="74">
        <f>E121</f>
        <v>3.9999955324284269</v>
      </c>
      <c r="P121" s="17">
        <f>E121</f>
        <v>3.9999955324284269</v>
      </c>
    </row>
    <row r="122" spans="1:16" x14ac:dyDescent="0.2">
      <c r="A122" s="41" t="s">
        <v>136</v>
      </c>
      <c r="B122">
        <v>5697</v>
      </c>
      <c r="C122" s="1">
        <f t="shared" si="19"/>
        <v>6.3629388132566255E-3</v>
      </c>
      <c r="D122" s="5">
        <f t="shared" si="20"/>
        <v>-6.3629388132566255E-3</v>
      </c>
      <c r="E122" s="5">
        <f t="shared" si="22"/>
        <v>5696.9936370611867</v>
      </c>
      <c r="F122" s="6"/>
      <c r="J122" s="75">
        <f>E122</f>
        <v>5696.9936370611867</v>
      </c>
      <c r="P122" s="17">
        <f t="shared" si="23"/>
        <v>5696.9936370611867</v>
      </c>
    </row>
    <row r="123" spans="1:16" x14ac:dyDescent="0.2">
      <c r="A123" s="41" t="s">
        <v>197</v>
      </c>
      <c r="B123">
        <v>551</v>
      </c>
      <c r="C123" s="1">
        <f t="shared" si="19"/>
        <v>6.1540798422053721E-4</v>
      </c>
      <c r="D123" s="5">
        <f t="shared" si="20"/>
        <v>-6.1540798422053721E-4</v>
      </c>
      <c r="E123" s="5">
        <f t="shared" ref="E123:E130" si="24">B123+D123</f>
        <v>550.99938459201576</v>
      </c>
      <c r="F123" s="6"/>
      <c r="J123" s="75">
        <f>E123</f>
        <v>550.99938459201576</v>
      </c>
      <c r="P123" s="17">
        <f t="shared" si="23"/>
        <v>550.99938459201576</v>
      </c>
    </row>
    <row r="124" spans="1:16" x14ac:dyDescent="0.2">
      <c r="A124" s="41" t="s">
        <v>206</v>
      </c>
      <c r="B124">
        <v>38</v>
      </c>
      <c r="C124" s="1">
        <f t="shared" si="19"/>
        <v>4.2441929946243948E-5</v>
      </c>
      <c r="D124" s="5">
        <f t="shared" si="20"/>
        <v>-4.2441929946243948E-5</v>
      </c>
      <c r="E124" s="5">
        <f t="shared" si="24"/>
        <v>37.999957558070051</v>
      </c>
      <c r="F124" s="6"/>
      <c r="J124" s="75">
        <f>E124</f>
        <v>37.999957558070051</v>
      </c>
      <c r="P124" s="17">
        <f t="shared" si="23"/>
        <v>37.999957558070051</v>
      </c>
    </row>
    <row r="125" spans="1:16" x14ac:dyDescent="0.2">
      <c r="A125" s="85" t="s">
        <v>282</v>
      </c>
      <c r="B125">
        <v>1920</v>
      </c>
      <c r="C125" s="1">
        <f t="shared" si="19"/>
        <v>2.1444343551786415E-3</v>
      </c>
      <c r="D125" s="5">
        <f t="shared" si="20"/>
        <v>-2.1444343551786415E-3</v>
      </c>
      <c r="E125" s="5">
        <f>B125+D125</f>
        <v>1919.9978555656448</v>
      </c>
      <c r="F125" s="6"/>
      <c r="J125" s="79"/>
      <c r="K125" s="73">
        <f t="shared" ref="K125:K130" si="25">E125</f>
        <v>1919.9978555656448</v>
      </c>
      <c r="P125" s="17">
        <f t="shared" si="23"/>
        <v>1919.9978555656448</v>
      </c>
    </row>
    <row r="126" spans="1:16" x14ac:dyDescent="0.2">
      <c r="A126" s="42" t="s">
        <v>192</v>
      </c>
      <c r="B126">
        <v>151</v>
      </c>
      <c r="C126" s="1">
        <f t="shared" si="19"/>
        <v>1.6865082689165357E-4</v>
      </c>
      <c r="D126" s="5">
        <f t="shared" si="20"/>
        <v>-1.6865082689165357E-4</v>
      </c>
      <c r="E126" s="5">
        <f t="shared" si="24"/>
        <v>150.99983134917312</v>
      </c>
      <c r="F126" s="6"/>
      <c r="J126" s="6"/>
      <c r="K126" s="73">
        <f t="shared" si="25"/>
        <v>150.99983134917312</v>
      </c>
      <c r="P126" s="17">
        <f t="shared" si="23"/>
        <v>150.99983134917312</v>
      </c>
    </row>
    <row r="127" spans="1:16" x14ac:dyDescent="0.2">
      <c r="A127" s="42" t="s">
        <v>224</v>
      </c>
      <c r="B127"/>
      <c r="C127" s="1">
        <f t="shared" si="19"/>
        <v>0</v>
      </c>
      <c r="D127" s="5">
        <f t="shared" si="20"/>
        <v>0</v>
      </c>
      <c r="E127" s="5">
        <f>B127+D127</f>
        <v>0</v>
      </c>
      <c r="F127" s="6"/>
      <c r="J127" s="6"/>
      <c r="K127" s="73">
        <f t="shared" si="25"/>
        <v>0</v>
      </c>
      <c r="P127" s="17">
        <f t="shared" si="23"/>
        <v>0</v>
      </c>
    </row>
    <row r="128" spans="1:16" x14ac:dyDescent="0.2">
      <c r="A128" s="42" t="s">
        <v>207</v>
      </c>
      <c r="B128"/>
      <c r="C128" s="1">
        <f t="shared" si="19"/>
        <v>0</v>
      </c>
      <c r="D128" s="5">
        <f t="shared" si="20"/>
        <v>0</v>
      </c>
      <c r="E128" s="5">
        <f t="shared" si="24"/>
        <v>0</v>
      </c>
      <c r="F128" s="6"/>
      <c r="J128" s="6"/>
      <c r="K128" s="73">
        <f t="shared" si="25"/>
        <v>0</v>
      </c>
      <c r="P128" s="17">
        <f t="shared" si="23"/>
        <v>0</v>
      </c>
    </row>
    <row r="129" spans="1:16" x14ac:dyDescent="0.2">
      <c r="A129" s="42" t="s">
        <v>198</v>
      </c>
      <c r="B129">
        <v>3232</v>
      </c>
      <c r="C129" s="1">
        <f t="shared" ref="C129:C160" si="26">B129/$B$185</f>
        <v>3.6097978312173797E-3</v>
      </c>
      <c r="D129" s="5">
        <f t="shared" ref="D129:D160" si="27">C129*$B$188</f>
        <v>-3.6097978312173797E-3</v>
      </c>
      <c r="E129" s="5">
        <f t="shared" si="24"/>
        <v>3231.9963902021686</v>
      </c>
      <c r="F129" s="6"/>
      <c r="J129" s="6"/>
      <c r="K129" s="73">
        <f t="shared" si="25"/>
        <v>3231.9963902021686</v>
      </c>
      <c r="P129" s="17">
        <f t="shared" si="18"/>
        <v>3231.9963902021686</v>
      </c>
    </row>
    <row r="130" spans="1:16" x14ac:dyDescent="0.2">
      <c r="A130" s="42" t="s">
        <v>209</v>
      </c>
      <c r="B130">
        <v>256</v>
      </c>
      <c r="C130" s="1">
        <f t="shared" si="26"/>
        <v>2.8592458069048551E-4</v>
      </c>
      <c r="D130" s="5">
        <f t="shared" si="27"/>
        <v>-2.8592458069048551E-4</v>
      </c>
      <c r="E130" s="5">
        <f t="shared" si="24"/>
        <v>255.99971407541932</v>
      </c>
      <c r="F130" s="6"/>
      <c r="J130" s="6"/>
      <c r="K130" s="73">
        <f t="shared" si="25"/>
        <v>255.99971407541932</v>
      </c>
      <c r="P130" s="17">
        <f>E130</f>
        <v>255.99971407541932</v>
      </c>
    </row>
    <row r="131" spans="1:16" x14ac:dyDescent="0.2">
      <c r="A131" s="41" t="s">
        <v>137</v>
      </c>
      <c r="B131">
        <v>5</v>
      </c>
      <c r="C131" s="1">
        <f t="shared" si="26"/>
        <v>5.5844644666110455E-6</v>
      </c>
      <c r="D131" s="5">
        <f t="shared" si="27"/>
        <v>-5.5844644666110455E-6</v>
      </c>
      <c r="E131" s="5">
        <f t="shared" si="22"/>
        <v>4.9999944155355331</v>
      </c>
      <c r="J131" s="75">
        <f>E131</f>
        <v>4.9999944155355331</v>
      </c>
      <c r="P131" s="17">
        <f t="shared" si="18"/>
        <v>4.9999944155355331</v>
      </c>
    </row>
    <row r="132" spans="1:16" x14ac:dyDescent="0.2">
      <c r="A132" s="41" t="s">
        <v>150</v>
      </c>
      <c r="B132">
        <v>2815</v>
      </c>
      <c r="C132" s="1">
        <f t="shared" si="26"/>
        <v>3.1440534947020185E-3</v>
      </c>
      <c r="D132" s="5">
        <f t="shared" si="27"/>
        <v>-3.1440534947020185E-3</v>
      </c>
      <c r="E132" s="5">
        <f t="shared" si="22"/>
        <v>2814.9968559465051</v>
      </c>
      <c r="J132" s="75">
        <f>E132</f>
        <v>2814.9968559465051</v>
      </c>
      <c r="P132" s="17">
        <f t="shared" si="18"/>
        <v>2814.9968559465051</v>
      </c>
    </row>
    <row r="133" spans="1:16" x14ac:dyDescent="0.2">
      <c r="A133" s="42" t="s">
        <v>39</v>
      </c>
      <c r="B133">
        <v>795</v>
      </c>
      <c r="C133" s="1">
        <f t="shared" si="26"/>
        <v>8.8792985019115617E-4</v>
      </c>
      <c r="D133" s="5">
        <f t="shared" si="27"/>
        <v>-8.8792985019115617E-4</v>
      </c>
      <c r="E133" s="5">
        <f t="shared" si="22"/>
        <v>794.99911207014986</v>
      </c>
      <c r="K133" s="73">
        <f t="shared" ref="K133:K138" si="28">E133</f>
        <v>794.99911207014986</v>
      </c>
      <c r="P133" s="17">
        <f t="shared" si="18"/>
        <v>794.99911207014986</v>
      </c>
    </row>
    <row r="134" spans="1:16" x14ac:dyDescent="0.2">
      <c r="A134" s="42" t="s">
        <v>199</v>
      </c>
      <c r="B134">
        <v>159</v>
      </c>
      <c r="C134" s="1">
        <f t="shared" si="26"/>
        <v>1.7758597003823123E-4</v>
      </c>
      <c r="D134" s="5">
        <f t="shared" si="27"/>
        <v>-1.7758597003823123E-4</v>
      </c>
      <c r="E134" s="5">
        <f>B134+D134</f>
        <v>158.99982241402995</v>
      </c>
      <c r="K134" s="73">
        <f t="shared" si="28"/>
        <v>158.99982241402995</v>
      </c>
      <c r="P134" s="17">
        <f t="shared" si="18"/>
        <v>158.99982241402995</v>
      </c>
    </row>
    <row r="135" spans="1:16" x14ac:dyDescent="0.2">
      <c r="A135" s="42" t="s">
        <v>214</v>
      </c>
      <c r="B135"/>
      <c r="C135" s="1">
        <f t="shared" si="26"/>
        <v>0</v>
      </c>
      <c r="D135" s="5">
        <f t="shared" si="27"/>
        <v>0</v>
      </c>
      <c r="E135" s="5">
        <f>B135+D135</f>
        <v>0</v>
      </c>
      <c r="K135" s="73">
        <f t="shared" si="28"/>
        <v>0</v>
      </c>
      <c r="P135" s="17">
        <f>E135</f>
        <v>0</v>
      </c>
    </row>
    <row r="136" spans="1:16" x14ac:dyDescent="0.2">
      <c r="A136" s="42" t="s">
        <v>211</v>
      </c>
      <c r="B136"/>
      <c r="C136" s="1">
        <f t="shared" si="26"/>
        <v>0</v>
      </c>
      <c r="D136" s="5">
        <f t="shared" si="27"/>
        <v>0</v>
      </c>
      <c r="E136" s="5">
        <f>B136+D136</f>
        <v>0</v>
      </c>
      <c r="K136" s="73">
        <f t="shared" si="28"/>
        <v>0</v>
      </c>
      <c r="P136" s="17">
        <f>E136</f>
        <v>0</v>
      </c>
    </row>
    <row r="137" spans="1:16" x14ac:dyDescent="0.2">
      <c r="A137" s="42" t="s">
        <v>210</v>
      </c>
      <c r="B137">
        <v>7561</v>
      </c>
      <c r="C137" s="1">
        <f t="shared" si="26"/>
        <v>8.4448271664092234E-3</v>
      </c>
      <c r="D137" s="5">
        <f t="shared" si="27"/>
        <v>-8.4448271664092234E-3</v>
      </c>
      <c r="E137" s="5">
        <f>B137+D137</f>
        <v>7560.9915551728336</v>
      </c>
      <c r="K137" s="73">
        <f t="shared" si="28"/>
        <v>7560.9915551728336</v>
      </c>
      <c r="P137" s="17">
        <f>E137</f>
        <v>7560.9915551728336</v>
      </c>
    </row>
    <row r="138" spans="1:16" x14ac:dyDescent="0.2">
      <c r="A138" s="42" t="s">
        <v>193</v>
      </c>
      <c r="B138">
        <v>147</v>
      </c>
      <c r="C138" s="1">
        <f t="shared" si="26"/>
        <v>1.6418325531836474E-4</v>
      </c>
      <c r="D138" s="5">
        <f t="shared" si="27"/>
        <v>-1.6418325531836474E-4</v>
      </c>
      <c r="E138" s="5">
        <f>B138+D138</f>
        <v>146.99983581674468</v>
      </c>
      <c r="K138" s="73">
        <f t="shared" si="28"/>
        <v>146.99983581674468</v>
      </c>
      <c r="P138" s="17">
        <f>E138</f>
        <v>146.99983581674468</v>
      </c>
    </row>
    <row r="139" spans="1:16" x14ac:dyDescent="0.2">
      <c r="A139" s="40" t="s">
        <v>151</v>
      </c>
      <c r="B139"/>
      <c r="C139" s="1">
        <f t="shared" si="26"/>
        <v>0</v>
      </c>
      <c r="D139" s="5">
        <f t="shared" si="27"/>
        <v>0</v>
      </c>
      <c r="E139" s="5">
        <f t="shared" si="22"/>
        <v>0</v>
      </c>
      <c r="K139" s="6"/>
      <c r="L139" s="74">
        <f t="shared" ref="L139:L148" si="29">E139</f>
        <v>0</v>
      </c>
      <c r="P139" s="17">
        <f t="shared" si="18"/>
        <v>0</v>
      </c>
    </row>
    <row r="140" spans="1:16" x14ac:dyDescent="0.2">
      <c r="A140" s="40" t="s">
        <v>215</v>
      </c>
      <c r="B140"/>
      <c r="C140" s="1">
        <f t="shared" si="26"/>
        <v>0</v>
      </c>
      <c r="D140" s="5">
        <f t="shared" si="27"/>
        <v>0</v>
      </c>
      <c r="E140" s="5">
        <f>B140+D140</f>
        <v>0</v>
      </c>
      <c r="K140" s="6"/>
      <c r="L140" s="74">
        <f t="shared" si="29"/>
        <v>0</v>
      </c>
      <c r="P140" s="17">
        <f>E140</f>
        <v>0</v>
      </c>
    </row>
    <row r="141" spans="1:16" x14ac:dyDescent="0.2">
      <c r="A141" s="40" t="s">
        <v>232</v>
      </c>
      <c r="B141"/>
      <c r="C141" s="1">
        <f t="shared" si="26"/>
        <v>0</v>
      </c>
      <c r="D141" s="5">
        <f t="shared" si="27"/>
        <v>0</v>
      </c>
      <c r="E141" s="5">
        <f>B141+D141</f>
        <v>0</v>
      </c>
      <c r="K141" s="6"/>
      <c r="L141" s="74">
        <f t="shared" si="29"/>
        <v>0</v>
      </c>
      <c r="P141" s="17">
        <f>E141</f>
        <v>0</v>
      </c>
    </row>
    <row r="142" spans="1:16" x14ac:dyDescent="0.2">
      <c r="A142" s="40" t="s">
        <v>227</v>
      </c>
      <c r="B142"/>
      <c r="C142" s="1">
        <f t="shared" si="26"/>
        <v>0</v>
      </c>
      <c r="D142" s="5">
        <f t="shared" si="27"/>
        <v>0</v>
      </c>
      <c r="E142" s="5">
        <f>B142+D142</f>
        <v>0</v>
      </c>
      <c r="K142" s="6"/>
      <c r="L142" s="74">
        <f t="shared" si="29"/>
        <v>0</v>
      </c>
      <c r="P142" s="17">
        <f>E142</f>
        <v>0</v>
      </c>
    </row>
    <row r="143" spans="1:16" x14ac:dyDescent="0.2">
      <c r="A143" s="40" t="s">
        <v>138</v>
      </c>
      <c r="B143">
        <v>2</v>
      </c>
      <c r="C143" s="1">
        <f t="shared" si="26"/>
        <v>2.233785786644418E-6</v>
      </c>
      <c r="D143" s="5">
        <f t="shared" si="27"/>
        <v>-2.233785786644418E-6</v>
      </c>
      <c r="E143" s="5">
        <f t="shared" si="22"/>
        <v>1.9999977662142134</v>
      </c>
      <c r="K143" s="6"/>
      <c r="L143" s="74">
        <f t="shared" si="29"/>
        <v>1.9999977662142134</v>
      </c>
      <c r="P143" s="17">
        <f t="shared" si="18"/>
        <v>1.9999977662142134</v>
      </c>
    </row>
    <row r="144" spans="1:16" x14ac:dyDescent="0.2">
      <c r="A144" s="40" t="s">
        <v>139</v>
      </c>
      <c r="B144"/>
      <c r="C144" s="1">
        <f t="shared" si="26"/>
        <v>0</v>
      </c>
      <c r="D144" s="5">
        <f t="shared" si="27"/>
        <v>0</v>
      </c>
      <c r="E144" s="5">
        <f>B144+D144</f>
        <v>0</v>
      </c>
      <c r="K144" s="6"/>
      <c r="L144" s="74">
        <f>E144</f>
        <v>0</v>
      </c>
      <c r="P144" s="17">
        <f>E144</f>
        <v>0</v>
      </c>
    </row>
    <row r="145" spans="1:16" x14ac:dyDescent="0.2">
      <c r="A145" s="40" t="s">
        <v>216</v>
      </c>
      <c r="B145">
        <v>2</v>
      </c>
      <c r="C145" s="1">
        <f t="shared" si="26"/>
        <v>2.233785786644418E-6</v>
      </c>
      <c r="D145" s="5">
        <f t="shared" si="27"/>
        <v>-2.233785786644418E-6</v>
      </c>
      <c r="E145" s="5">
        <f t="shared" si="22"/>
        <v>1.9999977662142134</v>
      </c>
      <c r="K145" s="6"/>
      <c r="L145" s="74">
        <f t="shared" si="29"/>
        <v>1.9999977662142134</v>
      </c>
      <c r="P145" s="17">
        <f t="shared" si="18"/>
        <v>1.9999977662142134</v>
      </c>
    </row>
    <row r="146" spans="1:16" x14ac:dyDescent="0.2">
      <c r="A146" s="40" t="s">
        <v>240</v>
      </c>
      <c r="B146"/>
      <c r="C146" s="1">
        <f t="shared" si="26"/>
        <v>0</v>
      </c>
      <c r="D146" s="5">
        <f t="shared" si="27"/>
        <v>0</v>
      </c>
      <c r="E146" s="5">
        <f>B146+D146</f>
        <v>0</v>
      </c>
      <c r="K146" s="6"/>
      <c r="L146" s="74">
        <f t="shared" si="29"/>
        <v>0</v>
      </c>
      <c r="P146" s="17">
        <f>E146</f>
        <v>0</v>
      </c>
    </row>
    <row r="147" spans="1:16" x14ac:dyDescent="0.2">
      <c r="A147" s="40" t="s">
        <v>259</v>
      </c>
      <c r="B147"/>
      <c r="C147" s="1">
        <f t="shared" si="26"/>
        <v>0</v>
      </c>
      <c r="D147" s="5">
        <f t="shared" si="27"/>
        <v>0</v>
      </c>
      <c r="E147" s="5">
        <f>B147+D147</f>
        <v>0</v>
      </c>
      <c r="L147" s="74">
        <f>E147</f>
        <v>0</v>
      </c>
      <c r="P147" s="17">
        <f>E147</f>
        <v>0</v>
      </c>
    </row>
    <row r="148" spans="1:16" x14ac:dyDescent="0.2">
      <c r="A148" s="40" t="s">
        <v>40</v>
      </c>
      <c r="B148">
        <v>5764</v>
      </c>
      <c r="C148" s="1">
        <f t="shared" si="26"/>
        <v>6.4377706371092133E-3</v>
      </c>
      <c r="D148" s="5">
        <f t="shared" si="27"/>
        <v>-6.4377706371092133E-3</v>
      </c>
      <c r="E148" s="5">
        <f t="shared" si="22"/>
        <v>5763.9935622293633</v>
      </c>
      <c r="L148" s="74">
        <f t="shared" si="29"/>
        <v>5763.9935622293633</v>
      </c>
      <c r="P148" s="17">
        <f t="shared" si="18"/>
        <v>5763.9935622293633</v>
      </c>
    </row>
    <row r="149" spans="1:16" x14ac:dyDescent="0.2">
      <c r="A149" s="41" t="s">
        <v>41</v>
      </c>
      <c r="B149">
        <v>24911</v>
      </c>
      <c r="C149" s="1">
        <f t="shared" si="26"/>
        <v>2.7822918865549551E-2</v>
      </c>
      <c r="D149" s="5">
        <f t="shared" si="27"/>
        <v>-2.7822918865549551E-2</v>
      </c>
      <c r="E149" s="5">
        <f t="shared" si="22"/>
        <v>24910.972177081134</v>
      </c>
      <c r="J149" s="75">
        <f>E149</f>
        <v>24910.972177081134</v>
      </c>
      <c r="P149" s="17">
        <f t="shared" si="18"/>
        <v>24910.972177081134</v>
      </c>
    </row>
    <row r="150" spans="1:16" x14ac:dyDescent="0.2">
      <c r="A150" s="41" t="s">
        <v>42</v>
      </c>
      <c r="B150">
        <v>5875</v>
      </c>
      <c r="C150" s="1">
        <f t="shared" si="26"/>
        <v>6.5617457482679787E-3</v>
      </c>
      <c r="D150" s="5">
        <f t="shared" si="27"/>
        <v>-6.5617457482679787E-3</v>
      </c>
      <c r="E150" s="5">
        <f t="shared" si="2"/>
        <v>5874.9934382542515</v>
      </c>
      <c r="J150" s="75">
        <f>E150</f>
        <v>5874.9934382542515</v>
      </c>
      <c r="P150" s="17">
        <f t="shared" si="18"/>
        <v>5874.9934382542515</v>
      </c>
    </row>
    <row r="151" spans="1:16" x14ac:dyDescent="0.2">
      <c r="A151" s="42" t="s">
        <v>43</v>
      </c>
      <c r="B151">
        <v>2829</v>
      </c>
      <c r="C151" s="1">
        <f t="shared" si="26"/>
        <v>3.1596899952085295E-3</v>
      </c>
      <c r="D151" s="5">
        <f t="shared" si="27"/>
        <v>-3.1596899952085295E-3</v>
      </c>
      <c r="E151" s="5">
        <f t="shared" si="2"/>
        <v>2828.9968403100047</v>
      </c>
      <c r="K151" s="73">
        <f t="shared" ref="K151:K161" si="30">E151</f>
        <v>2828.9968403100047</v>
      </c>
      <c r="P151" s="17">
        <f t="shared" si="18"/>
        <v>2828.9968403100047</v>
      </c>
    </row>
    <row r="152" spans="1:16" x14ac:dyDescent="0.2">
      <c r="A152" s="42" t="s">
        <v>194</v>
      </c>
      <c r="B152">
        <v>1510</v>
      </c>
      <c r="C152" s="1">
        <f t="shared" si="26"/>
        <v>1.6865082689165357E-3</v>
      </c>
      <c r="D152" s="5">
        <f t="shared" si="27"/>
        <v>-1.6865082689165357E-3</v>
      </c>
      <c r="E152" s="5">
        <f t="shared" si="2"/>
        <v>1509.9983134917311</v>
      </c>
      <c r="K152" s="73">
        <f t="shared" si="30"/>
        <v>1509.9983134917311</v>
      </c>
      <c r="P152" s="17">
        <f t="shared" si="18"/>
        <v>1509.9983134917311</v>
      </c>
    </row>
    <row r="153" spans="1:16" x14ac:dyDescent="0.2">
      <c r="A153" s="42" t="s">
        <v>233</v>
      </c>
      <c r="B153">
        <v>1455</v>
      </c>
      <c r="C153" s="1">
        <f t="shared" si="26"/>
        <v>1.6250791597838142E-3</v>
      </c>
      <c r="D153" s="5">
        <f t="shared" si="27"/>
        <v>-1.6250791597838142E-3</v>
      </c>
      <c r="E153" s="5">
        <f t="shared" ref="E153:E159" si="31">B153+D153</f>
        <v>1454.9983749208402</v>
      </c>
      <c r="K153" s="73">
        <f t="shared" si="30"/>
        <v>1454.9983749208402</v>
      </c>
      <c r="P153" s="17">
        <f t="shared" ref="P153:P159" si="32">E153</f>
        <v>1454.9983749208402</v>
      </c>
    </row>
    <row r="154" spans="1:16" x14ac:dyDescent="0.2">
      <c r="A154" s="42" t="s">
        <v>234</v>
      </c>
      <c r="B154">
        <v>2414</v>
      </c>
      <c r="C154" s="1">
        <f t="shared" si="26"/>
        <v>2.6961794444798127E-3</v>
      </c>
      <c r="D154" s="5">
        <f t="shared" si="27"/>
        <v>-2.6961794444798127E-3</v>
      </c>
      <c r="E154" s="5">
        <f t="shared" si="31"/>
        <v>2413.9973038205553</v>
      </c>
      <c r="K154" s="73">
        <f t="shared" si="30"/>
        <v>2413.9973038205553</v>
      </c>
      <c r="P154" s="17">
        <f t="shared" si="32"/>
        <v>2413.9973038205553</v>
      </c>
    </row>
    <row r="155" spans="1:16" x14ac:dyDescent="0.2">
      <c r="A155" s="42" t="s">
        <v>235</v>
      </c>
      <c r="B155">
        <v>718</v>
      </c>
      <c r="C155" s="1">
        <f t="shared" si="26"/>
        <v>8.019290974053461E-4</v>
      </c>
      <c r="D155" s="5">
        <f t="shared" si="27"/>
        <v>-8.019290974053461E-4</v>
      </c>
      <c r="E155" s="5">
        <f t="shared" si="31"/>
        <v>717.99919807090259</v>
      </c>
      <c r="K155" s="73">
        <f t="shared" si="30"/>
        <v>717.99919807090259</v>
      </c>
      <c r="P155" s="17">
        <f t="shared" si="32"/>
        <v>717.99919807090259</v>
      </c>
    </row>
    <row r="156" spans="1:16" x14ac:dyDescent="0.2">
      <c r="A156" s="42" t="s">
        <v>241</v>
      </c>
      <c r="B156">
        <v>986</v>
      </c>
      <c r="C156" s="1">
        <f t="shared" si="26"/>
        <v>1.101256392815698E-3</v>
      </c>
      <c r="D156" s="5">
        <f t="shared" si="27"/>
        <v>-1.101256392815698E-3</v>
      </c>
      <c r="E156" s="5">
        <f t="shared" si="31"/>
        <v>985.99889874360713</v>
      </c>
      <c r="K156" s="73">
        <f t="shared" si="30"/>
        <v>985.99889874360713</v>
      </c>
      <c r="P156" s="17">
        <f t="shared" si="32"/>
        <v>985.99889874360713</v>
      </c>
    </row>
    <row r="157" spans="1:16" x14ac:dyDescent="0.2">
      <c r="A157" s="42" t="s">
        <v>237</v>
      </c>
      <c r="B157">
        <v>335</v>
      </c>
      <c r="C157" s="1">
        <f t="shared" si="26"/>
        <v>3.7415911926294007E-4</v>
      </c>
      <c r="D157" s="5">
        <f t="shared" si="27"/>
        <v>-3.7415911926294007E-4</v>
      </c>
      <c r="E157" s="5">
        <f t="shared" si="31"/>
        <v>334.99962584088075</v>
      </c>
      <c r="K157" s="73">
        <f>E157</f>
        <v>334.99962584088075</v>
      </c>
      <c r="P157" s="17">
        <f t="shared" si="32"/>
        <v>334.99962584088075</v>
      </c>
    </row>
    <row r="158" spans="1:16" x14ac:dyDescent="0.2">
      <c r="A158" s="42" t="s">
        <v>238</v>
      </c>
      <c r="B158">
        <v>304</v>
      </c>
      <c r="C158" s="1">
        <f t="shared" si="26"/>
        <v>3.3953543956995159E-4</v>
      </c>
      <c r="D158" s="5">
        <f t="shared" si="27"/>
        <v>-3.3953543956995159E-4</v>
      </c>
      <c r="E158" s="5">
        <f t="shared" si="31"/>
        <v>303.99966046456041</v>
      </c>
      <c r="K158" s="73">
        <f>E158</f>
        <v>303.99966046456041</v>
      </c>
      <c r="P158" s="17">
        <f t="shared" si="32"/>
        <v>303.99966046456041</v>
      </c>
    </row>
    <row r="159" spans="1:16" x14ac:dyDescent="0.2">
      <c r="A159" s="85" t="s">
        <v>250</v>
      </c>
      <c r="B159">
        <v>126</v>
      </c>
      <c r="C159" s="1">
        <f t="shared" si="26"/>
        <v>1.4072850455859834E-4</v>
      </c>
      <c r="D159" s="5">
        <f t="shared" si="27"/>
        <v>-1.4072850455859834E-4</v>
      </c>
      <c r="E159" s="5">
        <f t="shared" si="31"/>
        <v>125.99985927149544</v>
      </c>
      <c r="K159" s="88">
        <f>E159</f>
        <v>125.99985927149544</v>
      </c>
      <c r="M159" s="79"/>
      <c r="N159" s="6"/>
      <c r="P159" s="17">
        <f t="shared" si="32"/>
        <v>125.99985927149544</v>
      </c>
    </row>
    <row r="160" spans="1:16" x14ac:dyDescent="0.2">
      <c r="A160" s="42" t="s">
        <v>140</v>
      </c>
      <c r="B160">
        <v>14068</v>
      </c>
      <c r="C160" s="1">
        <f t="shared" si="26"/>
        <v>1.5712449223256836E-2</v>
      </c>
      <c r="D160" s="5">
        <f t="shared" si="27"/>
        <v>-1.5712449223256836E-2</v>
      </c>
      <c r="E160" s="5">
        <f t="shared" si="2"/>
        <v>14067.984287550777</v>
      </c>
      <c r="K160" s="73">
        <f t="shared" si="30"/>
        <v>14067.984287550777</v>
      </c>
      <c r="P160" s="17">
        <f t="shared" si="18"/>
        <v>14067.984287550777</v>
      </c>
    </row>
    <row r="161" spans="1:16" x14ac:dyDescent="0.2">
      <c r="A161" s="42" t="s">
        <v>195</v>
      </c>
      <c r="B161">
        <v>10774</v>
      </c>
      <c r="C161" s="1">
        <f t="shared" ref="C161:C192" si="33">B161/$B$185</f>
        <v>1.203340403265348E-2</v>
      </c>
      <c r="D161" s="5">
        <f t="shared" ref="D161:D192" si="34">C161*$B$188</f>
        <v>-1.203340403265348E-2</v>
      </c>
      <c r="E161" s="5">
        <f t="shared" si="2"/>
        <v>10773.987966595967</v>
      </c>
      <c r="K161" s="73">
        <f t="shared" si="30"/>
        <v>10773.987966595967</v>
      </c>
      <c r="P161" s="17">
        <f t="shared" si="18"/>
        <v>10773.987966595967</v>
      </c>
    </row>
    <row r="162" spans="1:16" x14ac:dyDescent="0.2">
      <c r="A162" s="39" t="s">
        <v>44</v>
      </c>
      <c r="B162">
        <v>198</v>
      </c>
      <c r="C162" s="1">
        <f t="shared" si="33"/>
        <v>2.211447928777974E-4</v>
      </c>
      <c r="D162" s="5">
        <f t="shared" si="34"/>
        <v>-2.211447928777974E-4</v>
      </c>
      <c r="E162" s="5">
        <f t="shared" si="2"/>
        <v>197.99977885520713</v>
      </c>
      <c r="M162" s="76">
        <f>E162</f>
        <v>197.99977885520713</v>
      </c>
      <c r="N162" s="6"/>
      <c r="P162" s="17">
        <f t="shared" si="18"/>
        <v>197.99977885520713</v>
      </c>
    </row>
    <row r="163" spans="1:16" x14ac:dyDescent="0.2">
      <c r="A163" s="40" t="s">
        <v>177</v>
      </c>
      <c r="B163">
        <v>4</v>
      </c>
      <c r="C163" s="1">
        <f t="shared" si="33"/>
        <v>4.467571573288836E-6</v>
      </c>
      <c r="D163" s="5">
        <f t="shared" si="34"/>
        <v>-4.467571573288836E-6</v>
      </c>
      <c r="E163" s="5">
        <f t="shared" si="2"/>
        <v>3.9999955324284269</v>
      </c>
      <c r="L163" s="74">
        <f t="shared" ref="L163:L168" si="35">E163</f>
        <v>3.9999955324284269</v>
      </c>
      <c r="M163" s="6"/>
      <c r="N163" s="6"/>
      <c r="P163" s="17">
        <f t="shared" si="18"/>
        <v>3.9999955324284269</v>
      </c>
    </row>
    <row r="164" spans="1:16" x14ac:dyDescent="0.2">
      <c r="A164" s="40" t="s">
        <v>141</v>
      </c>
      <c r="B164">
        <v>3</v>
      </c>
      <c r="C164" s="1">
        <f t="shared" si="33"/>
        <v>3.3506786799666274E-6</v>
      </c>
      <c r="D164" s="5">
        <f t="shared" si="34"/>
        <v>-3.3506786799666274E-6</v>
      </c>
      <c r="E164" s="5">
        <f t="shared" si="2"/>
        <v>2.9999966493213202</v>
      </c>
      <c r="L164" s="74">
        <f t="shared" si="35"/>
        <v>2.9999966493213202</v>
      </c>
      <c r="M164" s="6"/>
      <c r="P164" s="17">
        <f t="shared" si="18"/>
        <v>2.9999966493213202</v>
      </c>
    </row>
    <row r="165" spans="1:16" x14ac:dyDescent="0.2">
      <c r="A165" s="40" t="s">
        <v>142</v>
      </c>
      <c r="B165"/>
      <c r="C165" s="1">
        <f t="shared" si="33"/>
        <v>0</v>
      </c>
      <c r="D165" s="5">
        <f t="shared" si="34"/>
        <v>0</v>
      </c>
      <c r="E165" s="5">
        <f t="shared" si="2"/>
        <v>0</v>
      </c>
      <c r="L165" s="74">
        <f t="shared" si="35"/>
        <v>0</v>
      </c>
      <c r="M165" s="6"/>
      <c r="P165" s="17">
        <f t="shared" si="18"/>
        <v>0</v>
      </c>
    </row>
    <row r="166" spans="1:16" x14ac:dyDescent="0.2">
      <c r="A166" s="40" t="s">
        <v>143</v>
      </c>
      <c r="B166">
        <v>12</v>
      </c>
      <c r="C166" s="1">
        <f t="shared" si="33"/>
        <v>1.340271471986651E-5</v>
      </c>
      <c r="D166" s="5">
        <f t="shared" si="34"/>
        <v>-1.340271471986651E-5</v>
      </c>
      <c r="E166" s="5">
        <f t="shared" si="2"/>
        <v>11.999986597285281</v>
      </c>
      <c r="L166" s="74">
        <f t="shared" si="35"/>
        <v>11.999986597285281</v>
      </c>
      <c r="M166" s="6"/>
      <c r="P166" s="17">
        <f t="shared" si="18"/>
        <v>11.999986597285281</v>
      </c>
    </row>
    <row r="167" spans="1:16" x14ac:dyDescent="0.2">
      <c r="A167" s="40" t="s">
        <v>154</v>
      </c>
      <c r="B167"/>
      <c r="C167" s="1">
        <f t="shared" si="33"/>
        <v>0</v>
      </c>
      <c r="D167" s="5">
        <f t="shared" si="34"/>
        <v>0</v>
      </c>
      <c r="E167" s="5">
        <f t="shared" si="2"/>
        <v>0</v>
      </c>
      <c r="L167" s="74">
        <f t="shared" si="35"/>
        <v>0</v>
      </c>
      <c r="M167" s="6"/>
      <c r="P167" s="17">
        <f t="shared" si="18"/>
        <v>0</v>
      </c>
    </row>
    <row r="168" spans="1:16" x14ac:dyDescent="0.2">
      <c r="A168" s="40" t="s">
        <v>144</v>
      </c>
      <c r="B168">
        <v>3</v>
      </c>
      <c r="C168" s="1">
        <f t="shared" si="33"/>
        <v>3.3506786799666274E-6</v>
      </c>
      <c r="D168" s="5">
        <f t="shared" si="34"/>
        <v>-3.3506786799666274E-6</v>
      </c>
      <c r="E168" s="5">
        <f t="shared" si="2"/>
        <v>2.9999966493213202</v>
      </c>
      <c r="L168" s="74">
        <f t="shared" si="35"/>
        <v>2.9999966493213202</v>
      </c>
      <c r="M168" s="6"/>
      <c r="P168" s="17">
        <f t="shared" si="18"/>
        <v>2.9999966493213202</v>
      </c>
    </row>
    <row r="169" spans="1:16" x14ac:dyDescent="0.2">
      <c r="A169" s="41" t="s">
        <v>217</v>
      </c>
      <c r="B169"/>
      <c r="C169" s="1">
        <f t="shared" si="33"/>
        <v>0</v>
      </c>
      <c r="D169" s="5">
        <f t="shared" si="34"/>
        <v>0</v>
      </c>
      <c r="E169" s="5">
        <f>B169+D169</f>
        <v>0</v>
      </c>
      <c r="J169" s="75">
        <f>E169</f>
        <v>0</v>
      </c>
      <c r="P169" s="17">
        <f>E169</f>
        <v>0</v>
      </c>
    </row>
    <row r="170" spans="1:16" x14ac:dyDescent="0.2">
      <c r="A170" s="41" t="s">
        <v>251</v>
      </c>
      <c r="B170">
        <v>1</v>
      </c>
      <c r="C170" s="1">
        <f t="shared" si="33"/>
        <v>1.116892893322209E-6</v>
      </c>
      <c r="D170" s="5">
        <f t="shared" si="34"/>
        <v>-1.116892893322209E-6</v>
      </c>
      <c r="E170" s="5">
        <f>B170+D170</f>
        <v>0.99999888310710672</v>
      </c>
      <c r="J170" s="75">
        <f>E170</f>
        <v>0.99999888310710672</v>
      </c>
      <c r="P170" s="17">
        <f>E170</f>
        <v>0.99999888310710672</v>
      </c>
    </row>
    <row r="171" spans="1:16" x14ac:dyDescent="0.2">
      <c r="A171" s="41" t="s">
        <v>45</v>
      </c>
      <c r="B171">
        <v>732</v>
      </c>
      <c r="C171" s="1">
        <f t="shared" si="33"/>
        <v>8.1756559791185709E-4</v>
      </c>
      <c r="D171" s="5">
        <f t="shared" si="34"/>
        <v>-8.1756559791185709E-4</v>
      </c>
      <c r="E171" s="5">
        <f t="shared" si="2"/>
        <v>731.99918243440209</v>
      </c>
      <c r="J171" s="75">
        <f>E171</f>
        <v>731.99918243440209</v>
      </c>
      <c r="P171" s="17">
        <f t="shared" si="18"/>
        <v>731.99918243440209</v>
      </c>
    </row>
    <row r="172" spans="1:16" x14ac:dyDescent="0.2">
      <c r="A172" s="42" t="s">
        <v>145</v>
      </c>
      <c r="B172">
        <v>919</v>
      </c>
      <c r="C172" s="1">
        <f t="shared" si="33"/>
        <v>1.0264245689631101E-3</v>
      </c>
      <c r="D172" s="5">
        <f t="shared" si="34"/>
        <v>-1.0264245689631101E-3</v>
      </c>
      <c r="E172" s="5">
        <f t="shared" si="2"/>
        <v>918.99897357543102</v>
      </c>
      <c r="K172" s="73">
        <f t="shared" ref="K172:K177" si="36">E172</f>
        <v>918.99897357543102</v>
      </c>
      <c r="M172" s="6"/>
      <c r="P172" s="17">
        <f t="shared" si="18"/>
        <v>918.99897357543102</v>
      </c>
    </row>
    <row r="173" spans="1:16" x14ac:dyDescent="0.2">
      <c r="A173" s="42" t="s">
        <v>196</v>
      </c>
      <c r="B173">
        <v>1042</v>
      </c>
      <c r="C173" s="1">
        <f t="shared" si="33"/>
        <v>1.1638023948417418E-3</v>
      </c>
      <c r="D173" s="5">
        <f t="shared" si="34"/>
        <v>-1.1638023948417418E-3</v>
      </c>
      <c r="E173" s="5">
        <f>B173+D173</f>
        <v>1041.9988361976052</v>
      </c>
      <c r="K173" s="73">
        <f t="shared" si="36"/>
        <v>1041.9988361976052</v>
      </c>
      <c r="M173" s="6"/>
      <c r="P173" s="17">
        <f>E173</f>
        <v>1041.9988361976052</v>
      </c>
    </row>
    <row r="174" spans="1:16" x14ac:dyDescent="0.2">
      <c r="A174" s="42" t="s">
        <v>218</v>
      </c>
      <c r="B174">
        <v>2</v>
      </c>
      <c r="C174" s="1">
        <f t="shared" si="33"/>
        <v>2.233785786644418E-6</v>
      </c>
      <c r="D174" s="5">
        <f t="shared" si="34"/>
        <v>-2.233785786644418E-6</v>
      </c>
      <c r="E174" s="5">
        <f>B174+D174</f>
        <v>1.9999977662142134</v>
      </c>
      <c r="H174" s="6"/>
      <c r="K174" s="73">
        <f t="shared" si="36"/>
        <v>1.9999977662142134</v>
      </c>
      <c r="M174" s="6"/>
      <c r="P174" s="17">
        <f>E174</f>
        <v>1.9999977662142134</v>
      </c>
    </row>
    <row r="175" spans="1:16" x14ac:dyDescent="0.2">
      <c r="A175" s="42" t="s">
        <v>219</v>
      </c>
      <c r="B175">
        <v>703</v>
      </c>
      <c r="C175" s="1">
        <f t="shared" ref="C175:C183" si="37">B175/$B$185</f>
        <v>7.85175704005513E-4</v>
      </c>
      <c r="D175" s="5">
        <f t="shared" ref="D175:D183" si="38">C175*$B$188</f>
        <v>-7.85175704005513E-4</v>
      </c>
      <c r="E175" s="5">
        <f>B175+D175</f>
        <v>702.99921482429602</v>
      </c>
      <c r="K175" s="73">
        <f t="shared" si="36"/>
        <v>702.99921482429602</v>
      </c>
      <c r="M175" s="6"/>
      <c r="P175" s="17">
        <f>E175</f>
        <v>702.99921482429602</v>
      </c>
    </row>
    <row r="176" spans="1:16" x14ac:dyDescent="0.2">
      <c r="A176" s="42" t="s">
        <v>220</v>
      </c>
      <c r="B176">
        <v>78</v>
      </c>
      <c r="C176" s="1">
        <f t="shared" si="37"/>
        <v>8.7117645679132312E-5</v>
      </c>
      <c r="D176" s="5">
        <f t="shared" si="38"/>
        <v>-8.7117645679132312E-5</v>
      </c>
      <c r="E176" s="5">
        <f>B176+D176</f>
        <v>77.999912882354323</v>
      </c>
      <c r="K176" s="73">
        <f t="shared" si="36"/>
        <v>77.999912882354323</v>
      </c>
      <c r="M176" s="6"/>
      <c r="P176" s="17">
        <f>E176</f>
        <v>77.999912882354323</v>
      </c>
    </row>
    <row r="177" spans="1:16" x14ac:dyDescent="0.2">
      <c r="A177" s="42" t="s">
        <v>229</v>
      </c>
      <c r="B177"/>
      <c r="C177" s="1">
        <f t="shared" si="37"/>
        <v>0</v>
      </c>
      <c r="D177" s="5">
        <f t="shared" si="38"/>
        <v>0</v>
      </c>
      <c r="E177" s="5">
        <f>B177+D177</f>
        <v>0</v>
      </c>
      <c r="K177" s="73">
        <f t="shared" si="36"/>
        <v>0</v>
      </c>
      <c r="M177" s="6"/>
      <c r="P177" s="17">
        <f>E177</f>
        <v>0</v>
      </c>
    </row>
    <row r="178" spans="1:16" x14ac:dyDescent="0.2">
      <c r="A178" s="40" t="s">
        <v>146</v>
      </c>
      <c r="B178"/>
      <c r="C178" s="1">
        <f t="shared" si="37"/>
        <v>0</v>
      </c>
      <c r="D178" s="5">
        <f t="shared" si="38"/>
        <v>0</v>
      </c>
      <c r="E178" s="5">
        <f t="shared" si="2"/>
        <v>0</v>
      </c>
      <c r="L178" s="74">
        <f>E178</f>
        <v>0</v>
      </c>
      <c r="M178" s="79"/>
      <c r="P178" s="17">
        <f t="shared" si="18"/>
        <v>0</v>
      </c>
    </row>
    <row r="179" spans="1:16" x14ac:dyDescent="0.2">
      <c r="A179" s="40" t="s">
        <v>152</v>
      </c>
      <c r="B179">
        <v>94</v>
      </c>
      <c r="C179" s="1">
        <f t="shared" si="37"/>
        <v>1.0498793197228765E-4</v>
      </c>
      <c r="D179" s="5">
        <f t="shared" si="38"/>
        <v>-1.0498793197228765E-4</v>
      </c>
      <c r="E179" s="5">
        <f t="shared" si="2"/>
        <v>93.999895012068023</v>
      </c>
      <c r="L179" s="74">
        <f>E179</f>
        <v>93.999895012068023</v>
      </c>
      <c r="M179" s="79"/>
      <c r="P179" s="17">
        <f t="shared" si="18"/>
        <v>93.999895012068023</v>
      </c>
    </row>
    <row r="180" spans="1:16" x14ac:dyDescent="0.2">
      <c r="A180" s="45" t="s">
        <v>221</v>
      </c>
      <c r="B180"/>
      <c r="C180" s="1">
        <f t="shared" si="37"/>
        <v>0</v>
      </c>
      <c r="D180" s="5">
        <f t="shared" si="38"/>
        <v>0</v>
      </c>
      <c r="E180" s="5">
        <f t="shared" si="2"/>
        <v>0</v>
      </c>
      <c r="M180" s="6"/>
      <c r="N180" s="77">
        <f>E180</f>
        <v>0</v>
      </c>
      <c r="P180" s="17">
        <f t="shared" si="18"/>
        <v>0</v>
      </c>
    </row>
    <row r="181" spans="1:16" x14ac:dyDescent="0.2">
      <c r="A181" s="45" t="s">
        <v>230</v>
      </c>
      <c r="B181"/>
      <c r="C181" s="1">
        <f t="shared" si="37"/>
        <v>0</v>
      </c>
      <c r="D181" s="5">
        <f t="shared" si="38"/>
        <v>0</v>
      </c>
      <c r="E181" s="5">
        <f>B181+D181</f>
        <v>0</v>
      </c>
      <c r="M181" s="6"/>
      <c r="N181" s="77">
        <f>E181</f>
        <v>0</v>
      </c>
      <c r="P181" s="17">
        <f t="shared" si="18"/>
        <v>0</v>
      </c>
    </row>
    <row r="182" spans="1:16" x14ac:dyDescent="0.2">
      <c r="A182" s="45" t="s">
        <v>254</v>
      </c>
      <c r="B182"/>
      <c r="C182" s="1">
        <f t="shared" si="37"/>
        <v>0</v>
      </c>
      <c r="D182" s="5">
        <f t="shared" si="38"/>
        <v>0</v>
      </c>
      <c r="E182" s="5">
        <f>B182+D182</f>
        <v>0</v>
      </c>
      <c r="M182" s="6"/>
      <c r="N182" s="77">
        <f>E182</f>
        <v>0</v>
      </c>
      <c r="P182" s="17">
        <f>E182</f>
        <v>0</v>
      </c>
    </row>
    <row r="183" spans="1:16" x14ac:dyDescent="0.2">
      <c r="A183" s="45" t="s">
        <v>147</v>
      </c>
      <c r="B183"/>
      <c r="C183" s="1">
        <f t="shared" si="37"/>
        <v>0</v>
      </c>
      <c r="D183" s="5">
        <f t="shared" si="38"/>
        <v>0</v>
      </c>
      <c r="E183" s="5">
        <f t="shared" si="2"/>
        <v>0</v>
      </c>
      <c r="M183" s="6"/>
      <c r="N183" s="77">
        <f>E183</f>
        <v>0</v>
      </c>
      <c r="P183" s="17">
        <f t="shared" si="18"/>
        <v>0</v>
      </c>
    </row>
    <row r="184" spans="1:16" x14ac:dyDescent="0.2">
      <c r="A184"/>
      <c r="B184" s="16"/>
    </row>
    <row r="185" spans="1:16" x14ac:dyDescent="0.2">
      <c r="A185" s="1" t="s">
        <v>67</v>
      </c>
      <c r="B185" s="16">
        <f>SUM(B12:B183)</f>
        <v>895341</v>
      </c>
      <c r="C185" s="1">
        <f>B185/$B$186</f>
        <v>1.0000011168941407</v>
      </c>
      <c r="E185" s="5">
        <f>SUM(E12:E183)</f>
        <v>895340.0000000007</v>
      </c>
      <c r="F185" s="33">
        <f t="shared" ref="F185:M185" si="39">SUM(F12:F179)</f>
        <v>276214.69149742945</v>
      </c>
      <c r="G185" s="34">
        <f t="shared" si="39"/>
        <v>56873.936477833588</v>
      </c>
      <c r="H185" s="31">
        <f t="shared" si="39"/>
        <v>2610.9970837926553</v>
      </c>
      <c r="I185" s="32">
        <f>SUM(I12:I183)</f>
        <v>1301.998545805453</v>
      </c>
      <c r="J185" s="38">
        <f t="shared" si="39"/>
        <v>40624.954626226201</v>
      </c>
      <c r="K185" s="35">
        <f>SUM(K12:K183)</f>
        <v>52483.941380993383</v>
      </c>
      <c r="L185" s="36">
        <f t="shared" si="39"/>
        <v>5887.9934237346442</v>
      </c>
      <c r="M185" s="37">
        <f t="shared" si="39"/>
        <v>197.99977885520713</v>
      </c>
      <c r="N185" s="44">
        <f>SUM(N12:N183)</f>
        <v>18.999978779035025</v>
      </c>
      <c r="O185" s="82">
        <f>SUM(O12:O179)</f>
        <v>459124.48720655037</v>
      </c>
      <c r="P185" s="5">
        <f>SUM(P12:P183)</f>
        <v>436215.51279344963</v>
      </c>
    </row>
    <row r="186" spans="1:16" x14ac:dyDescent="0.2">
      <c r="A186" s="1" t="s">
        <v>68</v>
      </c>
      <c r="B186" s="1">
        <v>895340</v>
      </c>
      <c r="D186" s="5" t="s">
        <v>66</v>
      </c>
      <c r="E186" s="5">
        <f>SUM(F185:O185)</f>
        <v>895340</v>
      </c>
    </row>
    <row r="187" spans="1:16" x14ac:dyDescent="0.2">
      <c r="B187" s="5" t="s">
        <v>66</v>
      </c>
      <c r="C187" s="5"/>
      <c r="E187" s="5">
        <f>SUM(O185:P185)</f>
        <v>895340</v>
      </c>
      <c r="F187" s="1">
        <f>SUM(B105:B106)</f>
        <v>134546</v>
      </c>
    </row>
    <row r="188" spans="1:16" ht="38.25" x14ac:dyDescent="0.2">
      <c r="A188" s="18" t="s">
        <v>69</v>
      </c>
      <c r="B188" s="19">
        <f>B186-B185</f>
        <v>-1</v>
      </c>
      <c r="F188" s="93">
        <f>F187/F185</f>
        <v>0.48710660273207129</v>
      </c>
    </row>
    <row r="189" spans="1:16" ht="13.5" thickBot="1" x14ac:dyDescent="0.25"/>
    <row r="190" spans="1:16" x14ac:dyDescent="0.2">
      <c r="A190" s="46"/>
      <c r="B190" s="47"/>
      <c r="C190" s="48"/>
      <c r="D190" s="47"/>
      <c r="E190" s="47"/>
      <c r="F190" s="48"/>
      <c r="G190" s="48"/>
      <c r="H190" s="48"/>
      <c r="I190" s="48"/>
      <c r="J190" s="48"/>
      <c r="K190" s="48"/>
      <c r="L190" s="49"/>
    </row>
    <row r="191" spans="1:16" x14ac:dyDescent="0.2">
      <c r="A191" s="50">
        <v>1</v>
      </c>
      <c r="B191" s="51" t="s">
        <v>159</v>
      </c>
      <c r="C191" s="52"/>
      <c r="D191" s="51"/>
      <c r="E191" s="51"/>
      <c r="F191" s="52"/>
      <c r="G191" s="52"/>
      <c r="H191" s="52"/>
      <c r="I191" s="53">
        <f>P185</f>
        <v>436215.51279344963</v>
      </c>
      <c r="J191" s="52"/>
      <c r="K191" s="52"/>
      <c r="L191" s="54"/>
    </row>
    <row r="192" spans="1:16" ht="13.5" thickBot="1" x14ac:dyDescent="0.25">
      <c r="A192" s="50"/>
      <c r="B192" s="51"/>
      <c r="C192" s="52"/>
      <c r="D192" s="51"/>
      <c r="E192" s="51"/>
      <c r="F192" s="52"/>
      <c r="G192" s="52"/>
      <c r="H192" s="52"/>
      <c r="I192" s="55"/>
      <c r="J192" s="52"/>
      <c r="K192" s="52"/>
      <c r="L192" s="54"/>
    </row>
    <row r="193" spans="1:12" ht="13.5" thickBot="1" x14ac:dyDescent="0.25">
      <c r="A193" s="50"/>
      <c r="B193" s="51"/>
      <c r="C193" s="52"/>
      <c r="D193" s="51"/>
      <c r="E193" s="51"/>
      <c r="F193" s="52"/>
      <c r="G193" s="52"/>
      <c r="H193" s="52"/>
      <c r="I193" s="57" t="s">
        <v>160</v>
      </c>
      <c r="J193" s="57" t="s">
        <v>161</v>
      </c>
      <c r="K193" s="56" t="s">
        <v>58</v>
      </c>
      <c r="L193" s="54"/>
    </row>
    <row r="194" spans="1:12" x14ac:dyDescent="0.2">
      <c r="A194" s="50">
        <v>2</v>
      </c>
      <c r="B194" s="51" t="s">
        <v>162</v>
      </c>
      <c r="C194" s="52"/>
      <c r="D194" s="51"/>
      <c r="E194" s="51"/>
      <c r="F194" s="52"/>
      <c r="G194" s="52"/>
      <c r="H194" s="52"/>
      <c r="I194" s="58">
        <f>G185</f>
        <v>56873.936477833588</v>
      </c>
      <c r="J194" s="58">
        <f>F185</f>
        <v>276214.69149742945</v>
      </c>
      <c r="K194" s="58">
        <f>I194+J194</f>
        <v>333088.62797526305</v>
      </c>
      <c r="L194" s="54"/>
    </row>
    <row r="195" spans="1:12" x14ac:dyDescent="0.2">
      <c r="A195" s="50">
        <v>3</v>
      </c>
      <c r="B195" s="51" t="s">
        <v>163</v>
      </c>
      <c r="C195" s="52"/>
      <c r="D195" s="51"/>
      <c r="E195" s="51"/>
      <c r="F195" s="52"/>
      <c r="G195" s="52"/>
      <c r="H195" s="52"/>
      <c r="I195" s="58">
        <f>H185</f>
        <v>2610.9970837926553</v>
      </c>
      <c r="J195" s="58">
        <f>I185</f>
        <v>1301.998545805453</v>
      </c>
      <c r="K195" s="58">
        <f>I195+J195</f>
        <v>3912.9956295981083</v>
      </c>
      <c r="L195" s="54"/>
    </row>
    <row r="196" spans="1:12" x14ac:dyDescent="0.2">
      <c r="A196" s="50">
        <v>4</v>
      </c>
      <c r="B196" s="51" t="s">
        <v>164</v>
      </c>
      <c r="C196" s="52"/>
      <c r="D196" s="51"/>
      <c r="E196" s="51"/>
      <c r="F196" s="52"/>
      <c r="G196" s="52"/>
      <c r="H196" s="52"/>
      <c r="I196" s="58">
        <f>J185</f>
        <v>40624.954626226201</v>
      </c>
      <c r="J196" s="58">
        <f>K185</f>
        <v>52483.941380993383</v>
      </c>
      <c r="K196" s="58">
        <f>I196+J196</f>
        <v>93108.896007219591</v>
      </c>
      <c r="L196" s="54"/>
    </row>
    <row r="197" spans="1:12" x14ac:dyDescent="0.2">
      <c r="A197" s="50">
        <v>5</v>
      </c>
      <c r="B197" s="51" t="s">
        <v>165</v>
      </c>
      <c r="C197" s="52"/>
      <c r="D197" s="102"/>
      <c r="E197" s="102"/>
      <c r="F197" s="99"/>
      <c r="G197" s="99"/>
      <c r="H197" s="99"/>
      <c r="I197" s="105">
        <f>L185</f>
        <v>5887.9934237346442</v>
      </c>
      <c r="J197" s="99"/>
      <c r="K197" s="99"/>
      <c r="L197" s="54"/>
    </row>
    <row r="198" spans="1:12" x14ac:dyDescent="0.2">
      <c r="A198" s="50">
        <v>6</v>
      </c>
      <c r="B198" s="51" t="s">
        <v>166</v>
      </c>
      <c r="C198" s="52"/>
      <c r="D198" s="102"/>
      <c r="E198" s="102"/>
      <c r="F198" s="99"/>
      <c r="G198" s="99"/>
      <c r="H198" s="99"/>
      <c r="I198" s="106">
        <f>M185</f>
        <v>197.99977885520713</v>
      </c>
      <c r="J198" s="99"/>
      <c r="K198" s="99"/>
      <c r="L198" s="54"/>
    </row>
    <row r="199" spans="1:12" x14ac:dyDescent="0.2">
      <c r="A199" s="50">
        <v>9</v>
      </c>
      <c r="B199" s="102" t="s">
        <v>167</v>
      </c>
      <c r="C199" s="99"/>
      <c r="D199" s="102"/>
      <c r="E199" s="102"/>
      <c r="F199" s="99"/>
      <c r="G199" s="99"/>
      <c r="H199" s="99"/>
      <c r="I199" s="99"/>
      <c r="J199" s="101"/>
      <c r="K199" s="99"/>
      <c r="L199" s="54"/>
    </row>
    <row r="200" spans="1:12" x14ac:dyDescent="0.2">
      <c r="A200" s="50"/>
      <c r="B200" s="103"/>
      <c r="C200" s="103"/>
      <c r="D200" s="104"/>
      <c r="E200" s="102"/>
      <c r="F200" s="99"/>
      <c r="G200" s="99"/>
      <c r="H200" s="99"/>
      <c r="I200" s="99"/>
      <c r="J200" s="101"/>
      <c r="K200" s="99"/>
      <c r="L200" s="54"/>
    </row>
    <row r="201" spans="1:12" x14ac:dyDescent="0.2">
      <c r="A201" s="51" t="s">
        <v>168</v>
      </c>
      <c r="B201" s="102">
        <f>SUM(K125:K138)</f>
        <v>14220.984116666164</v>
      </c>
      <c r="C201" s="102" t="s">
        <v>175</v>
      </c>
      <c r="D201" s="102">
        <f>SUM(I14:I41)</f>
        <v>549.99938570890868</v>
      </c>
      <c r="E201" s="102" t="s">
        <v>169</v>
      </c>
      <c r="F201" s="102">
        <f>SUM(I46:I54)</f>
        <v>280.99968615309695</v>
      </c>
      <c r="G201" s="102" t="s">
        <v>172</v>
      </c>
      <c r="H201" s="102">
        <f>SUM(K151:K162)</f>
        <v>35518.960329081317</v>
      </c>
      <c r="I201" s="102" t="s">
        <v>173</v>
      </c>
      <c r="J201" s="102">
        <f>SUM(K172:K177)</f>
        <v>2743.9969352459007</v>
      </c>
      <c r="K201" s="51" t="s">
        <v>174</v>
      </c>
      <c r="L201" s="51">
        <f>SUM(I70:I92)</f>
        <v>448.99949851509086</v>
      </c>
    </row>
    <row r="202" spans="1:12" x14ac:dyDescent="0.2">
      <c r="A202" s="50"/>
      <c r="B202" s="104"/>
      <c r="C202" s="101"/>
      <c r="D202" s="104"/>
      <c r="E202" s="102"/>
      <c r="F202" s="99"/>
      <c r="G202" s="101"/>
      <c r="H202" s="101"/>
      <c r="I202" s="99"/>
      <c r="J202" s="101"/>
      <c r="K202" s="99"/>
      <c r="L202" s="54"/>
    </row>
    <row r="203" spans="1:12" x14ac:dyDescent="0.2">
      <c r="A203" s="50"/>
      <c r="B203" s="104"/>
      <c r="C203" s="101"/>
      <c r="D203" s="104"/>
      <c r="E203" s="102"/>
      <c r="F203" s="99"/>
      <c r="G203" s="99"/>
      <c r="H203" s="99"/>
      <c r="I203" s="99"/>
      <c r="J203" s="99"/>
      <c r="K203" s="99"/>
      <c r="L203" s="54"/>
    </row>
    <row r="204" spans="1:12" x14ac:dyDescent="0.2">
      <c r="A204" s="50"/>
      <c r="B204" s="104"/>
      <c r="C204" s="101"/>
      <c r="D204" s="104"/>
      <c r="E204" s="102"/>
      <c r="F204" s="99"/>
      <c r="G204" s="99"/>
      <c r="H204" s="99"/>
      <c r="I204" s="99"/>
      <c r="J204" s="99"/>
      <c r="K204" s="99"/>
      <c r="L204" s="54"/>
    </row>
    <row r="205" spans="1:12" x14ac:dyDescent="0.2">
      <c r="A205" s="50"/>
      <c r="B205" s="104"/>
      <c r="C205" s="101"/>
      <c r="D205" s="104"/>
      <c r="E205" s="102"/>
      <c r="F205" s="99"/>
      <c r="G205" s="99"/>
      <c r="H205" s="99"/>
      <c r="I205" s="99"/>
      <c r="J205" s="99"/>
      <c r="K205" s="99"/>
      <c r="L205" s="54"/>
    </row>
    <row r="206" spans="1:12" x14ac:dyDescent="0.2">
      <c r="A206" s="50"/>
      <c r="B206" s="104"/>
      <c r="C206" s="101"/>
      <c r="D206" s="104"/>
      <c r="E206" s="102"/>
      <c r="F206" s="99"/>
      <c r="G206" s="99"/>
      <c r="H206" s="99"/>
      <c r="I206" s="99"/>
      <c r="J206" s="99"/>
      <c r="K206" s="99"/>
      <c r="L206" s="54"/>
    </row>
    <row r="207" spans="1:12" ht="13.5" thickBot="1" x14ac:dyDescent="0.25">
      <c r="A207" s="61"/>
      <c r="B207" s="62"/>
      <c r="C207" s="63"/>
      <c r="D207" s="107"/>
      <c r="E207" s="107"/>
      <c r="F207" s="108"/>
      <c r="G207" s="108"/>
      <c r="H207" s="108"/>
      <c r="I207" s="108"/>
      <c r="J207" s="108"/>
      <c r="K207" s="108"/>
      <c r="L207" s="64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zoomScale="80" zoomScaleNormal="80" workbookViewId="0">
      <pane ySplit="11" topLeftCell="A116" activePane="bottomLeft" state="frozen"/>
      <selection pane="bottomLeft" activeCell="E117" sqref="E117"/>
    </sheetView>
  </sheetViews>
  <sheetFormatPr defaultRowHeight="12.75" x14ac:dyDescent="0.2"/>
  <cols>
    <col min="1" max="1" width="27.85546875" style="1" customWidth="1"/>
    <col min="2" max="2" width="10.28515625" style="5" customWidth="1"/>
    <col min="3" max="3" width="11.85546875" style="1" customWidth="1"/>
    <col min="4" max="4" width="12.28515625" style="5" customWidth="1"/>
    <col min="5" max="5" width="8.5703125" style="5" bestFit="1" customWidth="1"/>
    <col min="6" max="9" width="9.28515625" style="1" bestFit="1" customWidth="1"/>
    <col min="10" max="10" width="9.5703125" style="1" customWidth="1"/>
    <col min="11" max="11" width="9.7109375" style="1" customWidth="1"/>
    <col min="12" max="12" width="10" style="1" customWidth="1"/>
    <col min="13" max="15" width="9.140625" style="1"/>
    <col min="16" max="16" width="9.5703125" style="1" customWidth="1"/>
    <col min="17" max="17" width="9.85546875" style="1" customWidth="1"/>
    <col min="18" max="16384" width="9.140625" style="1"/>
  </cols>
  <sheetData>
    <row r="1" spans="1:16" ht="15.75" hidden="1" customHeight="1" x14ac:dyDescent="0.2">
      <c r="A1" s="1" t="s">
        <v>46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15" t="s">
        <v>47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5" hidden="1" customHeight="1" x14ac:dyDescent="0.2">
      <c r="A3" s="1" t="s">
        <v>48</v>
      </c>
    </row>
    <row r="4" spans="1:16" hidden="1" x14ac:dyDescent="0.2">
      <c r="A4" s="1" t="s">
        <v>49</v>
      </c>
    </row>
    <row r="5" spans="1:16" hidden="1" x14ac:dyDescent="0.2">
      <c r="A5" s="1" t="s">
        <v>50</v>
      </c>
    </row>
    <row r="6" spans="1:16" hidden="1" x14ac:dyDescent="0.2">
      <c r="A6" s="1" t="s">
        <v>51</v>
      </c>
    </row>
    <row r="7" spans="1:16" s="6" customFormat="1" hidden="1" x14ac:dyDescent="0.2">
      <c r="A7" s="6" t="s">
        <v>52</v>
      </c>
      <c r="B7" s="7"/>
      <c r="D7" s="7"/>
      <c r="E7" s="7"/>
    </row>
    <row r="8" spans="1:16" hidden="1" x14ac:dyDescent="0.2">
      <c r="A8" s="1" t="s">
        <v>53</v>
      </c>
    </row>
    <row r="9" spans="1:16" hidden="1" x14ac:dyDescent="0.2"/>
    <row r="10" spans="1:16" ht="20.25" x14ac:dyDescent="0.3">
      <c r="A10" s="68" t="s">
        <v>183</v>
      </c>
    </row>
    <row r="11" spans="1:16" ht="63.75" x14ac:dyDescent="0.2">
      <c r="A11" s="8" t="s">
        <v>54</v>
      </c>
      <c r="B11" s="9" t="s">
        <v>55</v>
      </c>
      <c r="C11" s="10" t="s">
        <v>56</v>
      </c>
      <c r="D11" s="9" t="s">
        <v>57</v>
      </c>
      <c r="E11" s="11" t="s">
        <v>58</v>
      </c>
      <c r="F11" s="12" t="s">
        <v>59</v>
      </c>
      <c r="G11" s="13" t="s">
        <v>60</v>
      </c>
      <c r="H11" s="14" t="s">
        <v>61</v>
      </c>
      <c r="I11" s="15" t="s">
        <v>62</v>
      </c>
      <c r="J11" s="21" t="s">
        <v>155</v>
      </c>
      <c r="K11" s="22" t="s">
        <v>156</v>
      </c>
      <c r="L11" s="23" t="s">
        <v>63</v>
      </c>
      <c r="M11" s="24" t="s">
        <v>157</v>
      </c>
      <c r="N11" s="43" t="s">
        <v>158</v>
      </c>
      <c r="O11" s="80" t="s">
        <v>65</v>
      </c>
      <c r="P11" s="10" t="s">
        <v>64</v>
      </c>
    </row>
    <row r="12" spans="1:16" x14ac:dyDescent="0.2">
      <c r="A12" s="28" t="s">
        <v>70</v>
      </c>
      <c r="B12"/>
      <c r="C12" s="1">
        <f>B12/$B$115</f>
        <v>0</v>
      </c>
      <c r="D12" s="5">
        <f>C12*$B$118</f>
        <v>0</v>
      </c>
      <c r="E12" s="5">
        <f t="shared" ref="E12:E113" si="0">B12+D12</f>
        <v>0</v>
      </c>
      <c r="H12" s="69">
        <f>E12</f>
        <v>0</v>
      </c>
      <c r="I12" s="17"/>
      <c r="P12" s="5">
        <f>E12</f>
        <v>0</v>
      </c>
    </row>
    <row r="13" spans="1:16" x14ac:dyDescent="0.2">
      <c r="A13" s="28" t="s">
        <v>265</v>
      </c>
      <c r="B13"/>
      <c r="C13" s="1">
        <f>B13/$B$115</f>
        <v>0</v>
      </c>
      <c r="D13" s="5">
        <f>C13*$B$118</f>
        <v>0</v>
      </c>
      <c r="E13" s="5">
        <f>B13+D13</f>
        <v>0</v>
      </c>
      <c r="H13" s="69">
        <f>E13</f>
        <v>0</v>
      </c>
      <c r="I13" s="17"/>
      <c r="P13" s="5">
        <f>E13</f>
        <v>0</v>
      </c>
    </row>
    <row r="14" spans="1:16" x14ac:dyDescent="0.2">
      <c r="A14" s="28" t="s">
        <v>242</v>
      </c>
      <c r="B14">
        <v>7</v>
      </c>
      <c r="C14" s="1">
        <f>B14/$B$115</f>
        <v>1.2145608494985598E-4</v>
      </c>
      <c r="D14" s="5">
        <f>C14*$B$118</f>
        <v>-1.2145608494985598E-4</v>
      </c>
      <c r="E14" s="5">
        <f t="shared" si="0"/>
        <v>6.9998785439150497</v>
      </c>
      <c r="H14" s="69">
        <f>E14</f>
        <v>6.9998785439150497</v>
      </c>
      <c r="I14" s="17"/>
      <c r="P14" s="5">
        <f t="shared" ref="P14:P105" si="1">E14</f>
        <v>6.9998785439150497</v>
      </c>
    </row>
    <row r="15" spans="1:16" x14ac:dyDescent="0.2">
      <c r="A15" s="28" t="s">
        <v>255</v>
      </c>
      <c r="B15"/>
      <c r="C15" s="1">
        <f>B15/$B$115</f>
        <v>0</v>
      </c>
      <c r="D15" s="5">
        <f>C15*$B$118</f>
        <v>0</v>
      </c>
      <c r="E15" s="5">
        <f>B15+D15</f>
        <v>0</v>
      </c>
      <c r="H15" s="69">
        <f>E15</f>
        <v>0</v>
      </c>
      <c r="I15" s="17"/>
      <c r="P15" s="5">
        <f>E15</f>
        <v>0</v>
      </c>
    </row>
    <row r="16" spans="1:16" x14ac:dyDescent="0.2">
      <c r="A16" s="28" t="s">
        <v>75</v>
      </c>
      <c r="B16">
        <v>1</v>
      </c>
      <c r="D16" s="5">
        <f>C16*$B$118</f>
        <v>0</v>
      </c>
      <c r="E16" s="5">
        <f>B16+D16</f>
        <v>1</v>
      </c>
      <c r="H16" s="69">
        <f>E16</f>
        <v>1</v>
      </c>
      <c r="I16" s="17"/>
      <c r="P16" s="5">
        <f>E16</f>
        <v>1</v>
      </c>
    </row>
    <row r="17" spans="1:16" x14ac:dyDescent="0.2">
      <c r="A17" s="28" t="s">
        <v>1</v>
      </c>
      <c r="B17">
        <v>18</v>
      </c>
      <c r="C17" s="1">
        <f>B17/$B$115</f>
        <v>3.1231564701391539E-4</v>
      </c>
      <c r="D17" s="5">
        <f>C17*$B$118</f>
        <v>-3.1231564701391539E-4</v>
      </c>
      <c r="E17" s="5">
        <f>B17+D17</f>
        <v>17.999687684352985</v>
      </c>
      <c r="H17" s="69">
        <f>E17</f>
        <v>17.999687684352985</v>
      </c>
      <c r="I17" s="17"/>
      <c r="P17" s="5">
        <f>E17</f>
        <v>17.999687684352985</v>
      </c>
    </row>
    <row r="18" spans="1:16" x14ac:dyDescent="0.2">
      <c r="A18" s="30" t="s">
        <v>2</v>
      </c>
      <c r="B18"/>
      <c r="C18" s="1">
        <f>B18/$B$115</f>
        <v>0</v>
      </c>
      <c r="D18" s="5">
        <f>C18*$B$118</f>
        <v>0</v>
      </c>
      <c r="E18" s="5">
        <f>B18+D18</f>
        <v>0</v>
      </c>
      <c r="I18" s="70">
        <f>E18</f>
        <v>0</v>
      </c>
      <c r="P18" s="5">
        <f>E18</f>
        <v>0</v>
      </c>
    </row>
    <row r="19" spans="1:16" x14ac:dyDescent="0.2">
      <c r="A19" s="28" t="s">
        <v>78</v>
      </c>
      <c r="B19">
        <v>1</v>
      </c>
      <c r="C19" s="1">
        <f>B19/$B$115</f>
        <v>1.7350869278550856E-5</v>
      </c>
      <c r="D19" s="5">
        <f>C19*$B$118</f>
        <v>-1.7350869278550856E-5</v>
      </c>
      <c r="E19" s="5">
        <f>B19+D19</f>
        <v>0.99998264913072143</v>
      </c>
      <c r="H19" s="69">
        <f>E19</f>
        <v>0.99998264913072143</v>
      </c>
      <c r="I19" s="17"/>
      <c r="P19" s="5">
        <f>E19</f>
        <v>0.99998264913072143</v>
      </c>
    </row>
    <row r="20" spans="1:16" x14ac:dyDescent="0.2">
      <c r="A20" s="30" t="s">
        <v>188</v>
      </c>
      <c r="B20"/>
      <c r="C20" s="1">
        <f>B20/$B$115</f>
        <v>0</v>
      </c>
      <c r="D20" s="5">
        <f>C20*$B$118</f>
        <v>0</v>
      </c>
      <c r="E20" s="5">
        <f t="shared" si="0"/>
        <v>0</v>
      </c>
      <c r="I20" s="70">
        <f t="shared" ref="I20:I27" si="2">E20</f>
        <v>0</v>
      </c>
      <c r="P20" s="5">
        <f t="shared" si="1"/>
        <v>0</v>
      </c>
    </row>
    <row r="21" spans="1:16" x14ac:dyDescent="0.2">
      <c r="A21" s="30" t="s">
        <v>81</v>
      </c>
      <c r="B21">
        <v>1</v>
      </c>
      <c r="D21" s="5">
        <f>C21*$B$118</f>
        <v>0</v>
      </c>
      <c r="E21" s="5">
        <f t="shared" ref="E21" si="3">B21+D21</f>
        <v>1</v>
      </c>
      <c r="I21" s="70">
        <f t="shared" si="2"/>
        <v>1</v>
      </c>
      <c r="P21" s="5">
        <f t="shared" si="1"/>
        <v>1</v>
      </c>
    </row>
    <row r="22" spans="1:16" x14ac:dyDescent="0.2">
      <c r="A22" s="30" t="s">
        <v>82</v>
      </c>
      <c r="B22"/>
      <c r="C22" s="1">
        <f t="shared" ref="C22:C53" si="4">B22/$B$115</f>
        <v>0</v>
      </c>
      <c r="D22" s="5">
        <f t="shared" ref="D22:D53" si="5">C22*$B$118</f>
        <v>0</v>
      </c>
      <c r="E22" s="5">
        <f>B22+D22</f>
        <v>0</v>
      </c>
      <c r="I22" s="70">
        <f t="shared" si="2"/>
        <v>0</v>
      </c>
      <c r="P22" s="5">
        <f t="shared" si="1"/>
        <v>0</v>
      </c>
    </row>
    <row r="23" spans="1:16" x14ac:dyDescent="0.2">
      <c r="A23" s="30" t="s">
        <v>83</v>
      </c>
      <c r="B23"/>
      <c r="C23" s="1">
        <f t="shared" si="4"/>
        <v>0</v>
      </c>
      <c r="D23" s="5">
        <f t="shared" si="5"/>
        <v>0</v>
      </c>
      <c r="E23" s="5">
        <f t="shared" si="0"/>
        <v>0</v>
      </c>
      <c r="I23" s="70">
        <f t="shared" si="2"/>
        <v>0</v>
      </c>
      <c r="P23" s="5">
        <f t="shared" si="1"/>
        <v>0</v>
      </c>
    </row>
    <row r="24" spans="1:16" x14ac:dyDescent="0.2">
      <c r="A24" s="30" t="s">
        <v>85</v>
      </c>
      <c r="B24"/>
      <c r="C24" s="1">
        <f t="shared" si="4"/>
        <v>0</v>
      </c>
      <c r="D24" s="5">
        <f t="shared" si="5"/>
        <v>0</v>
      </c>
      <c r="E24" s="5">
        <f t="shared" si="0"/>
        <v>0</v>
      </c>
      <c r="I24" s="70">
        <f t="shared" si="2"/>
        <v>0</v>
      </c>
      <c r="P24" s="5">
        <f t="shared" si="1"/>
        <v>0</v>
      </c>
    </row>
    <row r="25" spans="1:16" x14ac:dyDescent="0.2">
      <c r="A25" s="30" t="s">
        <v>87</v>
      </c>
      <c r="B25"/>
      <c r="C25" s="1">
        <f t="shared" si="4"/>
        <v>0</v>
      </c>
      <c r="D25" s="5">
        <f t="shared" si="5"/>
        <v>0</v>
      </c>
      <c r="E25" s="5">
        <f>B25+D25</f>
        <v>0</v>
      </c>
      <c r="I25" s="70">
        <f t="shared" si="2"/>
        <v>0</v>
      </c>
      <c r="P25" s="5">
        <f t="shared" si="1"/>
        <v>0</v>
      </c>
    </row>
    <row r="26" spans="1:16" x14ac:dyDescent="0.2">
      <c r="A26" s="30" t="s">
        <v>89</v>
      </c>
      <c r="B26"/>
      <c r="C26" s="1">
        <f t="shared" si="4"/>
        <v>0</v>
      </c>
      <c r="D26" s="5">
        <f t="shared" si="5"/>
        <v>0</v>
      </c>
      <c r="E26" s="5">
        <f t="shared" si="0"/>
        <v>0</v>
      </c>
      <c r="I26" s="70">
        <f t="shared" si="2"/>
        <v>0</v>
      </c>
      <c r="P26" s="5">
        <f t="shared" si="1"/>
        <v>0</v>
      </c>
    </row>
    <row r="27" spans="1:16" x14ac:dyDescent="0.2">
      <c r="A27" s="30" t="s">
        <v>90</v>
      </c>
      <c r="B27"/>
      <c r="C27" s="1">
        <f t="shared" si="4"/>
        <v>0</v>
      </c>
      <c r="D27" s="5">
        <f t="shared" si="5"/>
        <v>0</v>
      </c>
      <c r="E27" s="5">
        <f t="shared" si="0"/>
        <v>0</v>
      </c>
      <c r="I27" s="70">
        <f t="shared" si="2"/>
        <v>0</v>
      </c>
      <c r="P27" s="5">
        <f t="shared" si="1"/>
        <v>0</v>
      </c>
    </row>
    <row r="28" spans="1:16" x14ac:dyDescent="0.2">
      <c r="A28" s="30" t="s">
        <v>266</v>
      </c>
      <c r="B28"/>
      <c r="C28" s="1">
        <f t="shared" si="4"/>
        <v>0</v>
      </c>
      <c r="D28" s="5">
        <f t="shared" si="5"/>
        <v>0</v>
      </c>
      <c r="E28" s="5">
        <f>B28+D28</f>
        <v>0</v>
      </c>
      <c r="I28" s="70">
        <f>E28</f>
        <v>0</v>
      </c>
      <c r="P28" s="5">
        <f>E28</f>
        <v>0</v>
      </c>
    </row>
    <row r="29" spans="1:16" x14ac:dyDescent="0.2">
      <c r="A29" s="28" t="s">
        <v>4</v>
      </c>
      <c r="B29">
        <v>64</v>
      </c>
      <c r="C29" s="1">
        <f t="shared" si="4"/>
        <v>1.1104556338272548E-3</v>
      </c>
      <c r="D29" s="5">
        <f t="shared" si="5"/>
        <v>-1.1104556338272548E-3</v>
      </c>
      <c r="E29" s="5">
        <f t="shared" si="0"/>
        <v>63.998889544366172</v>
      </c>
      <c r="H29" s="69">
        <f>E29</f>
        <v>63.998889544366172</v>
      </c>
      <c r="P29" s="5">
        <f t="shared" si="1"/>
        <v>63.998889544366172</v>
      </c>
    </row>
    <row r="30" spans="1:16" x14ac:dyDescent="0.2">
      <c r="A30" s="28" t="s">
        <v>95</v>
      </c>
      <c r="B30">
        <v>17</v>
      </c>
      <c r="C30" s="1">
        <f t="shared" si="4"/>
        <v>2.9496477773536454E-4</v>
      </c>
      <c r="D30" s="5">
        <f t="shared" si="5"/>
        <v>-2.9496477773536454E-4</v>
      </c>
      <c r="E30" s="5">
        <f>B30+D30</f>
        <v>16.999705035222263</v>
      </c>
      <c r="H30" s="69">
        <f>E30</f>
        <v>16.999705035222263</v>
      </c>
      <c r="P30" s="5">
        <f t="shared" si="1"/>
        <v>16.999705035222263</v>
      </c>
    </row>
    <row r="31" spans="1:16" x14ac:dyDescent="0.2">
      <c r="A31" s="28" t="s">
        <v>96</v>
      </c>
      <c r="B31"/>
      <c r="C31" s="1">
        <f t="shared" si="4"/>
        <v>0</v>
      </c>
      <c r="D31" s="5">
        <f t="shared" si="5"/>
        <v>0</v>
      </c>
      <c r="E31" s="5">
        <f>B31+D31</f>
        <v>0</v>
      </c>
      <c r="H31" s="69">
        <f>E31</f>
        <v>0</v>
      </c>
      <c r="P31" s="5">
        <f t="shared" si="1"/>
        <v>0</v>
      </c>
    </row>
    <row r="32" spans="1:16" x14ac:dyDescent="0.2">
      <c r="A32" s="28" t="s">
        <v>97</v>
      </c>
      <c r="B32">
        <v>6</v>
      </c>
      <c r="C32" s="1">
        <f t="shared" si="4"/>
        <v>1.0410521567130514E-4</v>
      </c>
      <c r="D32" s="5">
        <f t="shared" si="5"/>
        <v>-1.0410521567130514E-4</v>
      </c>
      <c r="E32" s="5">
        <f t="shared" si="0"/>
        <v>5.9998958947843288</v>
      </c>
      <c r="H32" s="69">
        <f>E32</f>
        <v>5.9998958947843288</v>
      </c>
      <c r="P32" s="5">
        <f t="shared" si="1"/>
        <v>5.9998958947843288</v>
      </c>
    </row>
    <row r="33" spans="1:16" x14ac:dyDescent="0.2">
      <c r="A33" s="30" t="s">
        <v>5</v>
      </c>
      <c r="B33">
        <v>3</v>
      </c>
      <c r="C33" s="1">
        <f t="shared" si="4"/>
        <v>5.2052607835652568E-5</v>
      </c>
      <c r="D33" s="5">
        <f t="shared" si="5"/>
        <v>-5.2052607835652568E-5</v>
      </c>
      <c r="E33" s="5">
        <f t="shared" si="0"/>
        <v>2.9999479473921644</v>
      </c>
      <c r="I33" s="70">
        <f>E33</f>
        <v>2.9999479473921644</v>
      </c>
      <c r="P33" s="5">
        <f t="shared" si="1"/>
        <v>2.9999479473921644</v>
      </c>
    </row>
    <row r="34" spans="1:16" x14ac:dyDescent="0.2">
      <c r="A34" s="28" t="s">
        <v>6</v>
      </c>
      <c r="B34">
        <v>3</v>
      </c>
      <c r="C34" s="1">
        <f t="shared" si="4"/>
        <v>5.2052607835652568E-5</v>
      </c>
      <c r="D34" s="5">
        <f t="shared" si="5"/>
        <v>-5.2052607835652568E-5</v>
      </c>
      <c r="E34" s="5">
        <f t="shared" si="0"/>
        <v>2.9999479473921644</v>
      </c>
      <c r="H34" s="69">
        <f>E34</f>
        <v>2.9999479473921644</v>
      </c>
      <c r="P34" s="5">
        <f t="shared" si="1"/>
        <v>2.9999479473921644</v>
      </c>
    </row>
    <row r="35" spans="1:16" x14ac:dyDescent="0.2">
      <c r="A35" s="30" t="s">
        <v>267</v>
      </c>
      <c r="B35"/>
      <c r="C35" s="1">
        <f t="shared" si="4"/>
        <v>0</v>
      </c>
      <c r="D35" s="5">
        <f t="shared" si="5"/>
        <v>0</v>
      </c>
      <c r="E35" s="5">
        <f t="shared" si="0"/>
        <v>0</v>
      </c>
      <c r="I35" s="70">
        <f>E35</f>
        <v>0</v>
      </c>
      <c r="P35" s="5">
        <f t="shared" si="1"/>
        <v>0</v>
      </c>
    </row>
    <row r="36" spans="1:16" x14ac:dyDescent="0.2">
      <c r="A36" s="30" t="s">
        <v>102</v>
      </c>
      <c r="B36"/>
      <c r="C36" s="1">
        <f t="shared" si="4"/>
        <v>0</v>
      </c>
      <c r="D36" s="5">
        <f t="shared" si="5"/>
        <v>0</v>
      </c>
      <c r="E36" s="5">
        <f>B36+D36</f>
        <v>0</v>
      </c>
      <c r="I36" s="70">
        <f>E36</f>
        <v>0</v>
      </c>
      <c r="P36" s="5">
        <f t="shared" si="1"/>
        <v>0</v>
      </c>
    </row>
    <row r="37" spans="1:16" x14ac:dyDescent="0.2">
      <c r="A37" s="30" t="s">
        <v>103</v>
      </c>
      <c r="B37">
        <v>4</v>
      </c>
      <c r="C37" s="1">
        <f t="shared" si="4"/>
        <v>6.9403477114203424E-5</v>
      </c>
      <c r="D37" s="5">
        <f t="shared" si="5"/>
        <v>-6.9403477114203424E-5</v>
      </c>
      <c r="E37" s="5">
        <f t="shared" ref="E37:E47" si="6">B37+D37</f>
        <v>3.9999305965228857</v>
      </c>
      <c r="I37" s="70">
        <f>E37</f>
        <v>3.9999305965228857</v>
      </c>
      <c r="P37" s="5">
        <f t="shared" si="1"/>
        <v>3.9999305965228857</v>
      </c>
    </row>
    <row r="38" spans="1:16" x14ac:dyDescent="0.2">
      <c r="A38" s="30" t="s">
        <v>104</v>
      </c>
      <c r="B38"/>
      <c r="C38" s="1">
        <f t="shared" si="4"/>
        <v>0</v>
      </c>
      <c r="D38" s="5">
        <f t="shared" si="5"/>
        <v>0</v>
      </c>
      <c r="E38" s="5">
        <f>B38+D38</f>
        <v>0</v>
      </c>
      <c r="I38" s="70">
        <f>E38</f>
        <v>0</v>
      </c>
      <c r="P38" s="5">
        <f t="shared" si="1"/>
        <v>0</v>
      </c>
    </row>
    <row r="39" spans="1:16" x14ac:dyDescent="0.2">
      <c r="A39" s="30" t="s">
        <v>105</v>
      </c>
      <c r="B39"/>
      <c r="C39" s="1">
        <f t="shared" si="4"/>
        <v>0</v>
      </c>
      <c r="D39" s="5">
        <f t="shared" si="5"/>
        <v>0</v>
      </c>
      <c r="E39" s="5">
        <f t="shared" si="6"/>
        <v>0</v>
      </c>
      <c r="I39" s="70">
        <f>E39</f>
        <v>0</v>
      </c>
      <c r="P39" s="5">
        <f>E39</f>
        <v>0</v>
      </c>
    </row>
    <row r="40" spans="1:16" x14ac:dyDescent="0.2">
      <c r="A40" s="84" t="s">
        <v>107</v>
      </c>
      <c r="B40"/>
      <c r="C40" s="1">
        <f t="shared" si="4"/>
        <v>0</v>
      </c>
      <c r="D40" s="5">
        <f t="shared" si="5"/>
        <v>0</v>
      </c>
      <c r="E40" s="5">
        <f t="shared" si="6"/>
        <v>0</v>
      </c>
      <c r="H40" s="69">
        <f>E40</f>
        <v>0</v>
      </c>
      <c r="P40" s="5">
        <f t="shared" si="1"/>
        <v>0</v>
      </c>
    </row>
    <row r="41" spans="1:16" x14ac:dyDescent="0.2">
      <c r="A41" s="28" t="s">
        <v>108</v>
      </c>
      <c r="B41"/>
      <c r="C41" s="1">
        <f t="shared" si="4"/>
        <v>0</v>
      </c>
      <c r="D41" s="5">
        <f t="shared" si="5"/>
        <v>0</v>
      </c>
      <c r="E41" s="5">
        <f>B41+D41</f>
        <v>0</v>
      </c>
      <c r="H41" s="69">
        <f>E41</f>
        <v>0</v>
      </c>
      <c r="P41" s="5">
        <f t="shared" ref="P41:P51" si="7">E41</f>
        <v>0</v>
      </c>
    </row>
    <row r="42" spans="1:16" x14ac:dyDescent="0.2">
      <c r="A42" s="30" t="s">
        <v>109</v>
      </c>
      <c r="B42"/>
      <c r="C42" s="1">
        <f t="shared" si="4"/>
        <v>0</v>
      </c>
      <c r="D42" s="5">
        <f t="shared" si="5"/>
        <v>0</v>
      </c>
      <c r="E42" s="5">
        <f t="shared" si="6"/>
        <v>0</v>
      </c>
      <c r="H42" s="69">
        <f>E42</f>
        <v>0</v>
      </c>
      <c r="P42" s="5">
        <f t="shared" si="7"/>
        <v>0</v>
      </c>
    </row>
    <row r="43" spans="1:16" x14ac:dyDescent="0.2">
      <c r="A43" s="30" t="s">
        <v>181</v>
      </c>
      <c r="B43"/>
      <c r="C43" s="1">
        <f t="shared" si="4"/>
        <v>0</v>
      </c>
      <c r="D43" s="5">
        <f t="shared" si="5"/>
        <v>0</v>
      </c>
      <c r="E43" s="5">
        <f>B43+D43</f>
        <v>0</v>
      </c>
      <c r="H43" s="69">
        <f>E43</f>
        <v>0</v>
      </c>
      <c r="P43" s="5">
        <f t="shared" si="7"/>
        <v>0</v>
      </c>
    </row>
    <row r="44" spans="1:16" x14ac:dyDescent="0.2">
      <c r="A44" s="30" t="s">
        <v>275</v>
      </c>
      <c r="B44"/>
      <c r="C44" s="1">
        <f t="shared" si="4"/>
        <v>0</v>
      </c>
      <c r="D44" s="5">
        <f t="shared" si="5"/>
        <v>0</v>
      </c>
      <c r="E44" s="5">
        <f t="shared" si="6"/>
        <v>0</v>
      </c>
      <c r="H44" s="6"/>
      <c r="I44" s="70">
        <f>E44</f>
        <v>0</v>
      </c>
      <c r="P44" s="5">
        <f t="shared" si="7"/>
        <v>0</v>
      </c>
    </row>
    <row r="45" spans="1:16" x14ac:dyDescent="0.2">
      <c r="A45" s="30" t="s">
        <v>111</v>
      </c>
      <c r="B45"/>
      <c r="C45" s="1">
        <f t="shared" si="4"/>
        <v>0</v>
      </c>
      <c r="D45" s="5">
        <f t="shared" si="5"/>
        <v>0</v>
      </c>
      <c r="E45" s="5">
        <f>B45+D45</f>
        <v>0</v>
      </c>
      <c r="H45" s="6"/>
      <c r="I45" s="70">
        <f>E45</f>
        <v>0</v>
      </c>
      <c r="P45" s="5">
        <f t="shared" si="7"/>
        <v>0</v>
      </c>
    </row>
    <row r="46" spans="1:16" x14ac:dyDescent="0.2">
      <c r="A46" s="84" t="s">
        <v>113</v>
      </c>
      <c r="B46"/>
      <c r="C46" s="1">
        <f t="shared" si="4"/>
        <v>0</v>
      </c>
      <c r="D46" s="5">
        <f t="shared" si="5"/>
        <v>0</v>
      </c>
      <c r="E46" s="5">
        <f>B46+D46</f>
        <v>0</v>
      </c>
      <c r="H46" s="86">
        <f>E46</f>
        <v>0</v>
      </c>
      <c r="I46" s="79"/>
      <c r="P46" s="5">
        <f t="shared" si="7"/>
        <v>0</v>
      </c>
    </row>
    <row r="47" spans="1:16" x14ac:dyDescent="0.2">
      <c r="A47" s="30" t="s">
        <v>115</v>
      </c>
      <c r="B47"/>
      <c r="C47" s="1">
        <f t="shared" si="4"/>
        <v>0</v>
      </c>
      <c r="D47" s="5">
        <f t="shared" si="5"/>
        <v>0</v>
      </c>
      <c r="E47" s="5">
        <f t="shared" si="6"/>
        <v>0</v>
      </c>
      <c r="H47" s="6"/>
      <c r="I47" s="70">
        <f>E47</f>
        <v>0</v>
      </c>
      <c r="P47" s="5">
        <f t="shared" si="7"/>
        <v>0</v>
      </c>
    </row>
    <row r="48" spans="1:16" x14ac:dyDescent="0.2">
      <c r="A48" s="30" t="s">
        <v>116</v>
      </c>
      <c r="B48"/>
      <c r="C48" s="1">
        <f t="shared" si="4"/>
        <v>0</v>
      </c>
      <c r="D48" s="5">
        <f t="shared" si="5"/>
        <v>0</v>
      </c>
      <c r="E48" s="5">
        <f>B48+D48</f>
        <v>0</v>
      </c>
      <c r="H48" s="6"/>
      <c r="I48" s="70">
        <f>E48</f>
        <v>0</v>
      </c>
      <c r="P48" s="5">
        <f t="shared" si="7"/>
        <v>0</v>
      </c>
    </row>
    <row r="49" spans="1:16" x14ac:dyDescent="0.2">
      <c r="A49" s="45" t="s">
        <v>7</v>
      </c>
      <c r="B49">
        <v>3</v>
      </c>
      <c r="C49" s="1">
        <f t="shared" si="4"/>
        <v>5.2052607835652568E-5</v>
      </c>
      <c r="D49" s="5">
        <f t="shared" si="5"/>
        <v>-5.2052607835652568E-5</v>
      </c>
      <c r="E49" s="5">
        <f>B49+D49</f>
        <v>2.9999479473921644</v>
      </c>
      <c r="M49" s="6"/>
      <c r="N49" s="77">
        <f>E49</f>
        <v>2.9999479473921644</v>
      </c>
      <c r="P49" s="17">
        <f t="shared" si="7"/>
        <v>2.9999479473921644</v>
      </c>
    </row>
    <row r="50" spans="1:16" x14ac:dyDescent="0.2">
      <c r="A50" s="28" t="s">
        <v>117</v>
      </c>
      <c r="B50"/>
      <c r="C50" s="1">
        <f t="shared" si="4"/>
        <v>0</v>
      </c>
      <c r="D50" s="5">
        <f t="shared" si="5"/>
        <v>0</v>
      </c>
      <c r="E50" s="5">
        <f t="shared" si="0"/>
        <v>0</v>
      </c>
      <c r="H50" s="69">
        <f>E50</f>
        <v>0</v>
      </c>
      <c r="I50" s="6"/>
      <c r="P50" s="5">
        <f t="shared" si="7"/>
        <v>0</v>
      </c>
    </row>
    <row r="51" spans="1:16" x14ac:dyDescent="0.2">
      <c r="A51" s="30" t="s">
        <v>119</v>
      </c>
      <c r="B51">
        <v>45</v>
      </c>
      <c r="C51" s="1">
        <f t="shared" si="4"/>
        <v>7.8078911753478848E-4</v>
      </c>
      <c r="D51" s="5">
        <f t="shared" si="5"/>
        <v>-7.8078911753478848E-4</v>
      </c>
      <c r="E51" s="5">
        <f>B51+D51</f>
        <v>44.999219210882465</v>
      </c>
      <c r="I51" s="70">
        <f>E51</f>
        <v>44.999219210882465</v>
      </c>
      <c r="P51" s="5">
        <f t="shared" si="7"/>
        <v>44.999219210882465</v>
      </c>
    </row>
    <row r="52" spans="1:16" x14ac:dyDescent="0.2">
      <c r="A52" s="28" t="s">
        <v>256</v>
      </c>
      <c r="B52"/>
      <c r="C52" s="1">
        <f t="shared" si="4"/>
        <v>0</v>
      </c>
      <c r="D52" s="5">
        <f t="shared" si="5"/>
        <v>0</v>
      </c>
      <c r="E52" s="5">
        <f t="shared" si="0"/>
        <v>0</v>
      </c>
      <c r="H52" s="69">
        <f>E52</f>
        <v>0</v>
      </c>
      <c r="P52" s="5">
        <f t="shared" si="1"/>
        <v>0</v>
      </c>
    </row>
    <row r="53" spans="1:16" x14ac:dyDescent="0.2">
      <c r="A53" s="28" t="s">
        <v>120</v>
      </c>
      <c r="B53">
        <v>155</v>
      </c>
      <c r="C53" s="1">
        <f t="shared" si="4"/>
        <v>2.6893847381753828E-3</v>
      </c>
      <c r="D53" s="5">
        <f t="shared" si="5"/>
        <v>-2.6893847381753828E-3</v>
      </c>
      <c r="E53" s="5">
        <f>B53+D53</f>
        <v>154.99731061526182</v>
      </c>
      <c r="H53" s="69">
        <f>E53</f>
        <v>154.99731061526182</v>
      </c>
      <c r="P53" s="5">
        <f>E53</f>
        <v>154.99731061526182</v>
      </c>
    </row>
    <row r="54" spans="1:16" x14ac:dyDescent="0.2">
      <c r="A54" s="28" t="s">
        <v>121</v>
      </c>
      <c r="B54">
        <v>11</v>
      </c>
      <c r="C54" s="1">
        <f t="shared" ref="C54:C85" si="8">B54/$B$115</f>
        <v>1.9085956206405942E-4</v>
      </c>
      <c r="D54" s="5">
        <f t="shared" ref="D54:D85" si="9">C54*$B$118</f>
        <v>-1.9085956206405942E-4</v>
      </c>
      <c r="E54" s="5">
        <f t="shared" si="0"/>
        <v>10.999809140437936</v>
      </c>
      <c r="H54" s="69">
        <f>E54</f>
        <v>10.999809140437936</v>
      </c>
      <c r="P54" s="5">
        <f t="shared" si="1"/>
        <v>10.999809140437936</v>
      </c>
    </row>
    <row r="55" spans="1:16" x14ac:dyDescent="0.2">
      <c r="A55" s="28" t="s">
        <v>268</v>
      </c>
      <c r="B55"/>
      <c r="C55" s="1">
        <f t="shared" si="8"/>
        <v>0</v>
      </c>
      <c r="D55" s="5">
        <f t="shared" si="9"/>
        <v>0</v>
      </c>
      <c r="E55" s="5">
        <f>B55+D55</f>
        <v>0</v>
      </c>
      <c r="H55" s="69">
        <f>E55</f>
        <v>0</v>
      </c>
      <c r="P55" s="5">
        <f>E55</f>
        <v>0</v>
      </c>
    </row>
    <row r="56" spans="1:16" x14ac:dyDescent="0.2">
      <c r="A56" s="30" t="s">
        <v>8</v>
      </c>
      <c r="B56">
        <v>544</v>
      </c>
      <c r="C56" s="1">
        <f t="shared" si="8"/>
        <v>9.4388728875316654E-3</v>
      </c>
      <c r="D56" s="5">
        <f t="shared" si="9"/>
        <v>-9.4388728875316654E-3</v>
      </c>
      <c r="E56" s="5">
        <f t="shared" si="0"/>
        <v>543.99056112711241</v>
      </c>
      <c r="I56" s="70">
        <f>E56</f>
        <v>543.99056112711241</v>
      </c>
      <c r="P56" s="5">
        <f t="shared" si="1"/>
        <v>543.99056112711241</v>
      </c>
    </row>
    <row r="57" spans="1:16" x14ac:dyDescent="0.2">
      <c r="A57" s="30" t="s">
        <v>123</v>
      </c>
      <c r="B57">
        <v>4</v>
      </c>
      <c r="C57" s="1">
        <f t="shared" si="8"/>
        <v>6.9403477114203424E-5</v>
      </c>
      <c r="D57" s="5">
        <f t="shared" si="9"/>
        <v>-6.9403477114203424E-5</v>
      </c>
      <c r="E57" s="5">
        <f t="shared" si="0"/>
        <v>3.9999305965228857</v>
      </c>
      <c r="I57" s="70">
        <f>E57</f>
        <v>3.9999305965228857</v>
      </c>
      <c r="P57" s="5">
        <f t="shared" si="1"/>
        <v>3.9999305965228857</v>
      </c>
    </row>
    <row r="58" spans="1:16" x14ac:dyDescent="0.2">
      <c r="A58" s="30" t="s">
        <v>124</v>
      </c>
      <c r="B58"/>
      <c r="C58" s="1">
        <f t="shared" si="8"/>
        <v>0</v>
      </c>
      <c r="D58" s="5">
        <f t="shared" si="9"/>
        <v>0</v>
      </c>
      <c r="E58" s="5">
        <f t="shared" si="0"/>
        <v>0</v>
      </c>
      <c r="I58" s="70">
        <f>E58</f>
        <v>0</v>
      </c>
      <c r="P58" s="5">
        <f t="shared" si="1"/>
        <v>0</v>
      </c>
    </row>
    <row r="59" spans="1:16" x14ac:dyDescent="0.2">
      <c r="A59" s="30" t="s">
        <v>125</v>
      </c>
      <c r="B59">
        <v>2</v>
      </c>
      <c r="C59" s="1">
        <f t="shared" si="8"/>
        <v>3.4701738557101712E-5</v>
      </c>
      <c r="D59" s="5">
        <f t="shared" si="9"/>
        <v>-3.4701738557101712E-5</v>
      </c>
      <c r="E59" s="5">
        <f>B59+D59</f>
        <v>1.9999652982614429</v>
      </c>
      <c r="I59" s="70">
        <f>E59</f>
        <v>1.9999652982614429</v>
      </c>
      <c r="P59" s="5">
        <f>E59</f>
        <v>1.9999652982614429</v>
      </c>
    </row>
    <row r="60" spans="1:16" x14ac:dyDescent="0.2">
      <c r="A60" s="30" t="s">
        <v>9</v>
      </c>
      <c r="B60">
        <v>23</v>
      </c>
      <c r="C60" s="1">
        <f t="shared" si="8"/>
        <v>3.9906999340666969E-4</v>
      </c>
      <c r="D60" s="5">
        <f t="shared" si="9"/>
        <v>-3.9906999340666969E-4</v>
      </c>
      <c r="E60" s="5">
        <f t="shared" si="0"/>
        <v>22.999600930006594</v>
      </c>
      <c r="I60" s="70">
        <f>E60</f>
        <v>22.999600930006594</v>
      </c>
      <c r="P60" s="5">
        <f t="shared" si="1"/>
        <v>22.999600930006594</v>
      </c>
    </row>
    <row r="61" spans="1:16" x14ac:dyDescent="0.2">
      <c r="A61" s="28" t="s">
        <v>10</v>
      </c>
      <c r="B61">
        <v>223</v>
      </c>
      <c r="C61" s="1">
        <f t="shared" si="8"/>
        <v>3.8692438491168407E-3</v>
      </c>
      <c r="D61" s="5">
        <f t="shared" si="9"/>
        <v>-3.8692438491168407E-3</v>
      </c>
      <c r="E61" s="5">
        <f t="shared" si="0"/>
        <v>222.99613075615088</v>
      </c>
      <c r="H61" s="69">
        <f>E61</f>
        <v>222.99613075615088</v>
      </c>
      <c r="P61" s="5">
        <f t="shared" si="1"/>
        <v>222.99613075615088</v>
      </c>
    </row>
    <row r="62" spans="1:16" x14ac:dyDescent="0.2">
      <c r="A62" s="30" t="s">
        <v>127</v>
      </c>
      <c r="B62">
        <v>8</v>
      </c>
      <c r="C62" s="1">
        <f t="shared" si="8"/>
        <v>1.3880695422840685E-4</v>
      </c>
      <c r="D62" s="5">
        <f t="shared" si="9"/>
        <v>-1.3880695422840685E-4</v>
      </c>
      <c r="E62" s="5">
        <f t="shared" si="0"/>
        <v>7.9998611930457715</v>
      </c>
      <c r="I62" s="70">
        <f>E62</f>
        <v>7.9998611930457715</v>
      </c>
      <c r="P62" s="5">
        <f t="shared" si="1"/>
        <v>7.9998611930457715</v>
      </c>
    </row>
    <row r="63" spans="1:16" x14ac:dyDescent="0.2">
      <c r="A63" s="30" t="s">
        <v>128</v>
      </c>
      <c r="B63">
        <v>16</v>
      </c>
      <c r="C63" s="1">
        <f t="shared" si="8"/>
        <v>2.7761390845681369E-4</v>
      </c>
      <c r="D63" s="5">
        <f t="shared" si="9"/>
        <v>-2.7761390845681369E-4</v>
      </c>
      <c r="E63" s="5">
        <f t="shared" si="0"/>
        <v>15.999722386091543</v>
      </c>
      <c r="I63" s="70">
        <f>E63</f>
        <v>15.999722386091543</v>
      </c>
      <c r="P63" s="5">
        <f t="shared" si="1"/>
        <v>15.999722386091543</v>
      </c>
    </row>
    <row r="64" spans="1:16" x14ac:dyDescent="0.2">
      <c r="A64" s="30" t="s">
        <v>276</v>
      </c>
      <c r="B64"/>
      <c r="C64" s="1">
        <f t="shared" si="8"/>
        <v>0</v>
      </c>
      <c r="D64" s="5">
        <f t="shared" si="9"/>
        <v>0</v>
      </c>
      <c r="E64" s="5">
        <f>B64+D64</f>
        <v>0</v>
      </c>
      <c r="I64" s="70">
        <f>E64</f>
        <v>0</v>
      </c>
      <c r="P64" s="5">
        <f>E64</f>
        <v>0</v>
      </c>
    </row>
    <row r="65" spans="1:16" x14ac:dyDescent="0.2">
      <c r="A65" s="28" t="s">
        <v>11</v>
      </c>
      <c r="B65">
        <v>115</v>
      </c>
      <c r="C65" s="1">
        <f t="shared" si="8"/>
        <v>1.9953499670333484E-3</v>
      </c>
      <c r="D65" s="5">
        <f t="shared" si="9"/>
        <v>-1.9953499670333484E-3</v>
      </c>
      <c r="E65" s="5">
        <f t="shared" si="0"/>
        <v>114.99800465003297</v>
      </c>
      <c r="H65" s="69">
        <f>E65</f>
        <v>114.99800465003297</v>
      </c>
      <c r="P65" s="5">
        <f t="shared" si="1"/>
        <v>114.99800465003297</v>
      </c>
    </row>
    <row r="66" spans="1:16" x14ac:dyDescent="0.2">
      <c r="A66" s="30" t="s">
        <v>130</v>
      </c>
      <c r="B66"/>
      <c r="C66" s="1">
        <f t="shared" si="8"/>
        <v>0</v>
      </c>
      <c r="D66" s="5">
        <f t="shared" si="9"/>
        <v>0</v>
      </c>
      <c r="E66" s="5">
        <f t="shared" si="0"/>
        <v>0</v>
      </c>
      <c r="H66" s="6"/>
      <c r="I66" s="70">
        <f>E66</f>
        <v>0</v>
      </c>
      <c r="P66" s="5">
        <f t="shared" si="1"/>
        <v>0</v>
      </c>
    </row>
    <row r="67" spans="1:16" x14ac:dyDescent="0.2">
      <c r="A67" s="28" t="s">
        <v>12</v>
      </c>
      <c r="B67"/>
      <c r="C67" s="1">
        <f t="shared" si="8"/>
        <v>0</v>
      </c>
      <c r="D67" s="5">
        <f t="shared" si="9"/>
        <v>0</v>
      </c>
      <c r="E67" s="5">
        <f>B67+D67</f>
        <v>0</v>
      </c>
      <c r="H67" s="69">
        <f>E67</f>
        <v>0</v>
      </c>
      <c r="P67" s="5">
        <f>E67</f>
        <v>0</v>
      </c>
    </row>
    <row r="68" spans="1:16" x14ac:dyDescent="0.2">
      <c r="A68" s="30" t="s">
        <v>132</v>
      </c>
      <c r="B68">
        <v>5</v>
      </c>
      <c r="C68" s="1">
        <f t="shared" si="8"/>
        <v>8.6754346392754273E-5</v>
      </c>
      <c r="D68" s="5">
        <f t="shared" si="9"/>
        <v>-8.6754346392754273E-5</v>
      </c>
      <c r="E68" s="5">
        <f t="shared" si="0"/>
        <v>4.9999132456536071</v>
      </c>
      <c r="I68" s="70">
        <f>E68</f>
        <v>4.9999132456536071</v>
      </c>
      <c r="P68" s="5">
        <f t="shared" si="1"/>
        <v>4.9999132456536071</v>
      </c>
    </row>
    <row r="69" spans="1:16" x14ac:dyDescent="0.2">
      <c r="A69" s="30" t="s">
        <v>13</v>
      </c>
      <c r="B69">
        <v>45</v>
      </c>
      <c r="C69" s="1">
        <f t="shared" si="8"/>
        <v>7.8078911753478848E-4</v>
      </c>
      <c r="D69" s="5">
        <f t="shared" si="9"/>
        <v>-7.8078911753478848E-4</v>
      </c>
      <c r="E69" s="5">
        <f t="shared" si="0"/>
        <v>44.999219210882465</v>
      </c>
      <c r="I69" s="70">
        <f>E69</f>
        <v>44.999219210882465</v>
      </c>
      <c r="P69" s="5">
        <f t="shared" si="1"/>
        <v>44.999219210882465</v>
      </c>
    </row>
    <row r="70" spans="1:16" x14ac:dyDescent="0.2">
      <c r="A70" s="30" t="s">
        <v>133</v>
      </c>
      <c r="B70">
        <v>5</v>
      </c>
      <c r="C70" s="1">
        <f t="shared" si="8"/>
        <v>8.6754346392754273E-5</v>
      </c>
      <c r="D70" s="5">
        <f t="shared" si="9"/>
        <v>-8.6754346392754273E-5</v>
      </c>
      <c r="E70" s="5">
        <f>B70+D70</f>
        <v>4.9999132456536071</v>
      </c>
      <c r="I70" s="70">
        <f>E70</f>
        <v>4.9999132456536071</v>
      </c>
      <c r="P70" s="5">
        <f t="shared" si="1"/>
        <v>4.9999132456536071</v>
      </c>
    </row>
    <row r="71" spans="1:16" x14ac:dyDescent="0.2">
      <c r="A71" s="26" t="s">
        <v>243</v>
      </c>
      <c r="B71"/>
      <c r="C71" s="1">
        <f t="shared" si="8"/>
        <v>0</v>
      </c>
      <c r="D71" s="5">
        <f t="shared" si="9"/>
        <v>0</v>
      </c>
      <c r="E71" s="5">
        <f>B71+D71</f>
        <v>0</v>
      </c>
      <c r="G71" s="71">
        <f>E71</f>
        <v>0</v>
      </c>
      <c r="P71" s="5">
        <f>E71</f>
        <v>0</v>
      </c>
    </row>
    <row r="72" spans="1:16" x14ac:dyDescent="0.2">
      <c r="A72" s="26" t="s">
        <v>14</v>
      </c>
      <c r="B72">
        <v>31</v>
      </c>
      <c r="C72" s="1">
        <f t="shared" si="8"/>
        <v>5.3787694763507649E-4</v>
      </c>
      <c r="D72" s="5">
        <f t="shared" si="9"/>
        <v>-5.3787694763507649E-4</v>
      </c>
      <c r="E72" s="5">
        <f t="shared" si="0"/>
        <v>30.999462123052364</v>
      </c>
      <c r="G72" s="71">
        <f t="shared" ref="G72:G79" si="10">E72</f>
        <v>30.999462123052364</v>
      </c>
      <c r="P72" s="5">
        <f t="shared" si="1"/>
        <v>30.999462123052364</v>
      </c>
    </row>
    <row r="73" spans="1:16" x14ac:dyDescent="0.2">
      <c r="A73" s="26" t="s">
        <v>15</v>
      </c>
      <c r="B73">
        <v>20</v>
      </c>
      <c r="C73" s="1">
        <f t="shared" si="8"/>
        <v>3.4701738557101709E-4</v>
      </c>
      <c r="D73" s="5">
        <f t="shared" si="9"/>
        <v>-3.4701738557101709E-4</v>
      </c>
      <c r="E73" s="5">
        <f t="shared" si="0"/>
        <v>19.999652982614428</v>
      </c>
      <c r="G73" s="71">
        <f t="shared" si="10"/>
        <v>19.999652982614428</v>
      </c>
      <c r="P73" s="5">
        <f t="shared" si="1"/>
        <v>19.999652982614428</v>
      </c>
    </row>
    <row r="74" spans="1:16" x14ac:dyDescent="0.2">
      <c r="A74" s="97" t="s">
        <v>16</v>
      </c>
      <c r="B74">
        <v>28211</v>
      </c>
      <c r="C74" s="1">
        <f t="shared" si="8"/>
        <v>0.48948537321719821</v>
      </c>
      <c r="D74" s="5">
        <f t="shared" si="9"/>
        <v>-0.48948537321719821</v>
      </c>
      <c r="E74" s="5">
        <f t="shared" si="0"/>
        <v>28210.510514626782</v>
      </c>
      <c r="G74" s="79"/>
      <c r="O74" s="81">
        <f>E74</f>
        <v>28210.510514626782</v>
      </c>
      <c r="P74" s="5"/>
    </row>
    <row r="75" spans="1:16" x14ac:dyDescent="0.2">
      <c r="A75" s="26" t="s">
        <v>17</v>
      </c>
      <c r="B75">
        <v>396</v>
      </c>
      <c r="C75" s="1">
        <f t="shared" si="8"/>
        <v>6.8709442343061391E-3</v>
      </c>
      <c r="D75" s="5">
        <f t="shared" si="9"/>
        <v>-6.8709442343061391E-3</v>
      </c>
      <c r="E75" s="5">
        <f t="shared" si="0"/>
        <v>395.99312905576568</v>
      </c>
      <c r="G75" s="71">
        <f t="shared" si="10"/>
        <v>395.99312905576568</v>
      </c>
      <c r="P75" s="5">
        <f t="shared" si="1"/>
        <v>395.99312905576568</v>
      </c>
    </row>
    <row r="76" spans="1:16" x14ac:dyDescent="0.2">
      <c r="A76" s="26" t="s">
        <v>18</v>
      </c>
      <c r="B76">
        <v>496</v>
      </c>
      <c r="C76" s="1">
        <f t="shared" si="8"/>
        <v>8.6060311621612238E-3</v>
      </c>
      <c r="D76" s="5">
        <f t="shared" si="9"/>
        <v>-8.6060311621612238E-3</v>
      </c>
      <c r="E76" s="5">
        <f t="shared" si="0"/>
        <v>495.99139396883783</v>
      </c>
      <c r="G76" s="71">
        <f t="shared" si="10"/>
        <v>495.99139396883783</v>
      </c>
      <c r="P76" s="5">
        <f t="shared" si="1"/>
        <v>495.99139396883783</v>
      </c>
    </row>
    <row r="77" spans="1:16" x14ac:dyDescent="0.2">
      <c r="A77" s="26" t="s">
        <v>19</v>
      </c>
      <c r="B77">
        <v>450</v>
      </c>
      <c r="C77" s="1">
        <f t="shared" si="8"/>
        <v>7.8078911753478846E-3</v>
      </c>
      <c r="D77" s="5">
        <f t="shared" si="9"/>
        <v>-7.8078911753478846E-3</v>
      </c>
      <c r="E77" s="5">
        <f t="shared" si="0"/>
        <v>449.99219210882467</v>
      </c>
      <c r="G77" s="71">
        <f t="shared" si="10"/>
        <v>449.99219210882467</v>
      </c>
      <c r="P77" s="5">
        <f t="shared" si="1"/>
        <v>449.99219210882467</v>
      </c>
    </row>
    <row r="78" spans="1:16" x14ac:dyDescent="0.2">
      <c r="A78" s="26" t="s">
        <v>20</v>
      </c>
      <c r="B78">
        <v>649</v>
      </c>
      <c r="C78" s="1">
        <f t="shared" si="8"/>
        <v>1.1260714161779505E-2</v>
      </c>
      <c r="D78" s="5">
        <f t="shared" si="9"/>
        <v>-1.1260714161779505E-2</v>
      </c>
      <c r="E78" s="5">
        <f t="shared" si="0"/>
        <v>648.98873928583816</v>
      </c>
      <c r="G78" s="71">
        <f t="shared" si="10"/>
        <v>648.98873928583816</v>
      </c>
      <c r="P78" s="5">
        <f t="shared" si="1"/>
        <v>648.98873928583816</v>
      </c>
    </row>
    <row r="79" spans="1:16" x14ac:dyDescent="0.2">
      <c r="A79" s="26" t="s">
        <v>21</v>
      </c>
      <c r="B79">
        <v>286</v>
      </c>
      <c r="C79" s="1">
        <f t="shared" si="8"/>
        <v>4.9623486136655447E-3</v>
      </c>
      <c r="D79" s="5">
        <f t="shared" si="9"/>
        <v>-4.9623486136655447E-3</v>
      </c>
      <c r="E79" s="5">
        <f t="shared" si="0"/>
        <v>285.99503765138633</v>
      </c>
      <c r="G79" s="71">
        <f t="shared" si="10"/>
        <v>285.99503765138633</v>
      </c>
      <c r="P79" s="5">
        <f t="shared" si="1"/>
        <v>285.99503765138633</v>
      </c>
    </row>
    <row r="80" spans="1:16" x14ac:dyDescent="0.2">
      <c r="A80" s="25" t="s">
        <v>22</v>
      </c>
      <c r="B80">
        <v>576</v>
      </c>
      <c r="C80" s="1">
        <f t="shared" si="8"/>
        <v>9.9941007044452926E-3</v>
      </c>
      <c r="D80" s="5">
        <f t="shared" si="9"/>
        <v>-9.9941007044452926E-3</v>
      </c>
      <c r="E80" s="5">
        <f t="shared" si="0"/>
        <v>575.99000589929551</v>
      </c>
      <c r="F80" s="72">
        <f t="shared" ref="F80:F96" si="11">E80</f>
        <v>575.99000589929551</v>
      </c>
      <c r="P80" s="5">
        <f t="shared" si="1"/>
        <v>575.99000589929551</v>
      </c>
    </row>
    <row r="81" spans="1:16" x14ac:dyDescent="0.2">
      <c r="A81" s="25" t="s">
        <v>23</v>
      </c>
      <c r="B81">
        <v>2</v>
      </c>
      <c r="C81" s="1">
        <f t="shared" si="8"/>
        <v>3.4701738557101712E-5</v>
      </c>
      <c r="D81" s="5">
        <f t="shared" si="9"/>
        <v>-3.4701738557101712E-5</v>
      </c>
      <c r="E81" s="5">
        <f t="shared" si="0"/>
        <v>1.9999652982614429</v>
      </c>
      <c r="F81" s="72">
        <f t="shared" si="11"/>
        <v>1.9999652982614429</v>
      </c>
      <c r="P81" s="5">
        <f t="shared" si="1"/>
        <v>1.9999652982614429</v>
      </c>
    </row>
    <row r="82" spans="1:16" x14ac:dyDescent="0.2">
      <c r="A82" s="25" t="s">
        <v>24</v>
      </c>
      <c r="B82">
        <v>69</v>
      </c>
      <c r="C82" s="1">
        <f t="shared" si="8"/>
        <v>1.197209980220009E-3</v>
      </c>
      <c r="D82" s="5">
        <f t="shared" si="9"/>
        <v>-1.197209980220009E-3</v>
      </c>
      <c r="E82" s="5">
        <f>B82+D82</f>
        <v>68.998802790019781</v>
      </c>
      <c r="F82" s="72">
        <f>E82</f>
        <v>68.998802790019781</v>
      </c>
      <c r="P82" s="5">
        <f>E82</f>
        <v>68.998802790019781</v>
      </c>
    </row>
    <row r="83" spans="1:16" x14ac:dyDescent="0.2">
      <c r="A83" s="25" t="s">
        <v>25</v>
      </c>
      <c r="B83">
        <v>1</v>
      </c>
      <c r="C83" s="1">
        <f t="shared" si="8"/>
        <v>1.7350869278550856E-5</v>
      </c>
      <c r="D83" s="5">
        <f t="shared" si="9"/>
        <v>-1.7350869278550856E-5</v>
      </c>
      <c r="E83" s="5">
        <f t="shared" si="0"/>
        <v>0.99998264913072143</v>
      </c>
      <c r="F83" s="72">
        <f t="shared" si="11"/>
        <v>0.99998264913072143</v>
      </c>
      <c r="P83" s="5">
        <f t="shared" si="1"/>
        <v>0.99998264913072143</v>
      </c>
    </row>
    <row r="84" spans="1:16" x14ac:dyDescent="0.2">
      <c r="A84" s="25" t="s">
        <v>26</v>
      </c>
      <c r="B84">
        <v>1</v>
      </c>
      <c r="C84" s="1">
        <f t="shared" si="8"/>
        <v>1.7350869278550856E-5</v>
      </c>
      <c r="D84" s="5">
        <f t="shared" si="9"/>
        <v>-1.7350869278550856E-5</v>
      </c>
      <c r="E84" s="5">
        <f t="shared" si="0"/>
        <v>0.99998264913072143</v>
      </c>
      <c r="F84" s="72">
        <f t="shared" si="11"/>
        <v>0.99998264913072143</v>
      </c>
      <c r="P84" s="5">
        <f t="shared" si="1"/>
        <v>0.99998264913072143</v>
      </c>
    </row>
    <row r="85" spans="1:16" x14ac:dyDescent="0.2">
      <c r="A85" s="25" t="s">
        <v>27</v>
      </c>
      <c r="B85">
        <v>0</v>
      </c>
      <c r="C85" s="1">
        <f t="shared" si="8"/>
        <v>0</v>
      </c>
      <c r="D85" s="5">
        <f t="shared" si="9"/>
        <v>0</v>
      </c>
      <c r="E85" s="5">
        <f>B85+D85</f>
        <v>0</v>
      </c>
      <c r="F85" s="72">
        <f t="shared" si="11"/>
        <v>0</v>
      </c>
      <c r="P85" s="5">
        <f t="shared" si="1"/>
        <v>0</v>
      </c>
    </row>
    <row r="86" spans="1:16" x14ac:dyDescent="0.2">
      <c r="A86" s="25" t="s">
        <v>28</v>
      </c>
      <c r="B86">
        <v>8</v>
      </c>
      <c r="C86" s="1">
        <f t="shared" ref="C86:C117" si="12">B86/$B$115</f>
        <v>1.3880695422840685E-4</v>
      </c>
      <c r="D86" s="5">
        <f t="shared" ref="D86:D117" si="13">C86*$B$118</f>
        <v>-1.3880695422840685E-4</v>
      </c>
      <c r="E86" s="5">
        <f t="shared" si="0"/>
        <v>7.9998611930457715</v>
      </c>
      <c r="F86" s="72">
        <f t="shared" si="11"/>
        <v>7.9998611930457715</v>
      </c>
      <c r="P86" s="5">
        <f t="shared" si="1"/>
        <v>7.9998611930457715</v>
      </c>
    </row>
    <row r="87" spans="1:16" x14ac:dyDescent="0.2">
      <c r="A87" s="25" t="s">
        <v>29</v>
      </c>
      <c r="B87">
        <v>588</v>
      </c>
      <c r="C87" s="1">
        <f t="shared" si="12"/>
        <v>1.0202311135787902E-2</v>
      </c>
      <c r="D87" s="5">
        <f t="shared" si="13"/>
        <v>-1.0202311135787902E-2</v>
      </c>
      <c r="E87" s="5">
        <f t="shared" si="0"/>
        <v>587.9897976888642</v>
      </c>
      <c r="F87" s="72">
        <f t="shared" si="11"/>
        <v>587.9897976888642</v>
      </c>
      <c r="P87" s="5">
        <f t="shared" si="1"/>
        <v>587.9897976888642</v>
      </c>
    </row>
    <row r="88" spans="1:16" x14ac:dyDescent="0.2">
      <c r="A88" s="25" t="s">
        <v>30</v>
      </c>
      <c r="B88">
        <v>8342</v>
      </c>
      <c r="C88" s="1">
        <f t="shared" si="12"/>
        <v>0.14474095152167124</v>
      </c>
      <c r="D88" s="5">
        <f t="shared" si="13"/>
        <v>-0.14474095152167124</v>
      </c>
      <c r="E88" s="5">
        <f t="shared" si="0"/>
        <v>8341.8552590484778</v>
      </c>
      <c r="F88" s="72">
        <f t="shared" si="11"/>
        <v>8341.8552590484778</v>
      </c>
      <c r="P88" s="5">
        <f t="shared" si="1"/>
        <v>8341.8552590484778</v>
      </c>
    </row>
    <row r="89" spans="1:16" x14ac:dyDescent="0.2">
      <c r="A89" s="25" t="s">
        <v>171</v>
      </c>
      <c r="B89">
        <v>26</v>
      </c>
      <c r="C89" s="1">
        <f t="shared" si="12"/>
        <v>4.5112260124232224E-4</v>
      </c>
      <c r="D89" s="5">
        <f t="shared" si="13"/>
        <v>-4.5112260124232224E-4</v>
      </c>
      <c r="E89" s="5">
        <f t="shared" si="0"/>
        <v>25.999548877398759</v>
      </c>
      <c r="F89" s="72">
        <f t="shared" si="11"/>
        <v>25.999548877398759</v>
      </c>
      <c r="P89" s="5">
        <f t="shared" si="1"/>
        <v>25.999548877398759</v>
      </c>
    </row>
    <row r="90" spans="1:16" x14ac:dyDescent="0.2">
      <c r="A90" s="25" t="s">
        <v>32</v>
      </c>
      <c r="B90">
        <v>3076</v>
      </c>
      <c r="C90" s="1">
        <f t="shared" si="12"/>
        <v>5.3371273900822434E-2</v>
      </c>
      <c r="D90" s="5">
        <f t="shared" si="13"/>
        <v>-5.3371273900822434E-2</v>
      </c>
      <c r="E90" s="5">
        <f t="shared" si="0"/>
        <v>3075.9466287260993</v>
      </c>
      <c r="F90" s="72">
        <f t="shared" si="11"/>
        <v>3075.9466287260993</v>
      </c>
      <c r="P90" s="5">
        <f t="shared" si="1"/>
        <v>3075.9466287260993</v>
      </c>
    </row>
    <row r="91" spans="1:16" x14ac:dyDescent="0.2">
      <c r="A91" s="25" t="s">
        <v>33</v>
      </c>
      <c r="B91">
        <v>11664</v>
      </c>
      <c r="C91" s="1">
        <f t="shared" si="12"/>
        <v>0.20238053926501717</v>
      </c>
      <c r="D91" s="5">
        <f t="shared" si="13"/>
        <v>-0.20238053926501717</v>
      </c>
      <c r="E91" s="5">
        <f t="shared" si="0"/>
        <v>11663.797619460734</v>
      </c>
      <c r="F91" s="72">
        <f t="shared" si="11"/>
        <v>11663.797619460734</v>
      </c>
      <c r="P91" s="5">
        <f t="shared" si="1"/>
        <v>11663.797619460734</v>
      </c>
    </row>
    <row r="92" spans="1:16" x14ac:dyDescent="0.2">
      <c r="A92" s="25" t="s">
        <v>34</v>
      </c>
      <c r="B92">
        <v>404</v>
      </c>
      <c r="C92" s="1">
        <f t="shared" si="12"/>
        <v>7.0097511885345454E-3</v>
      </c>
      <c r="D92" s="5">
        <f t="shared" si="13"/>
        <v>-7.0097511885345454E-3</v>
      </c>
      <c r="E92" s="5">
        <f t="shared" si="0"/>
        <v>403.99299024881145</v>
      </c>
      <c r="F92" s="72">
        <f t="shared" si="11"/>
        <v>403.99299024881145</v>
      </c>
      <c r="P92" s="5">
        <f t="shared" si="1"/>
        <v>403.99299024881145</v>
      </c>
    </row>
    <row r="93" spans="1:16" x14ac:dyDescent="0.2">
      <c r="A93" s="25" t="s">
        <v>35</v>
      </c>
      <c r="B93">
        <v>14</v>
      </c>
      <c r="C93" s="1">
        <f t="shared" si="12"/>
        <v>2.4291216989971197E-4</v>
      </c>
      <c r="D93" s="5">
        <f t="shared" si="13"/>
        <v>-2.4291216989971197E-4</v>
      </c>
      <c r="E93" s="5">
        <f t="shared" si="0"/>
        <v>13.999757087830099</v>
      </c>
      <c r="F93" s="72">
        <f t="shared" si="11"/>
        <v>13.999757087830099</v>
      </c>
      <c r="P93" s="5">
        <f t="shared" si="1"/>
        <v>13.999757087830099</v>
      </c>
    </row>
    <row r="94" spans="1:16" x14ac:dyDescent="0.2">
      <c r="A94" s="25" t="s">
        <v>36</v>
      </c>
      <c r="B94">
        <v>16</v>
      </c>
      <c r="C94" s="1">
        <f t="shared" si="12"/>
        <v>2.7761390845681369E-4</v>
      </c>
      <c r="D94" s="5">
        <f t="shared" si="13"/>
        <v>-2.7761390845681369E-4</v>
      </c>
      <c r="E94" s="5">
        <f t="shared" si="0"/>
        <v>15.999722386091543</v>
      </c>
      <c r="F94" s="72">
        <f t="shared" si="11"/>
        <v>15.999722386091543</v>
      </c>
      <c r="P94" s="5">
        <f t="shared" si="1"/>
        <v>15.999722386091543</v>
      </c>
    </row>
    <row r="95" spans="1:16" x14ac:dyDescent="0.2">
      <c r="A95" s="25" t="s">
        <v>37</v>
      </c>
      <c r="B95">
        <v>604</v>
      </c>
      <c r="C95" s="1">
        <f t="shared" si="12"/>
        <v>1.0479925044244717E-2</v>
      </c>
      <c r="D95" s="5">
        <f t="shared" si="13"/>
        <v>-1.0479925044244717E-2</v>
      </c>
      <c r="E95" s="5">
        <f t="shared" si="0"/>
        <v>603.98952007495575</v>
      </c>
      <c r="F95" s="72">
        <f t="shared" si="11"/>
        <v>603.98952007495575</v>
      </c>
      <c r="P95" s="5">
        <f t="shared" si="1"/>
        <v>603.98952007495575</v>
      </c>
    </row>
    <row r="96" spans="1:16" x14ac:dyDescent="0.2">
      <c r="A96" s="25" t="s">
        <v>38</v>
      </c>
      <c r="B96">
        <v>0</v>
      </c>
      <c r="C96" s="1">
        <f t="shared" si="12"/>
        <v>0</v>
      </c>
      <c r="D96" s="5">
        <f t="shared" si="13"/>
        <v>0</v>
      </c>
      <c r="E96" s="5">
        <f>B96+D96</f>
        <v>0</v>
      </c>
      <c r="F96" s="72">
        <f t="shared" si="11"/>
        <v>0</v>
      </c>
      <c r="P96" s="5">
        <f t="shared" si="1"/>
        <v>0</v>
      </c>
    </row>
    <row r="97" spans="1:16" x14ac:dyDescent="0.2">
      <c r="A97" s="41" t="s">
        <v>136</v>
      </c>
      <c r="B97" s="65">
        <v>6</v>
      </c>
      <c r="C97" s="6">
        <f t="shared" si="12"/>
        <v>1.0410521567130514E-4</v>
      </c>
      <c r="D97" s="7">
        <f t="shared" si="13"/>
        <v>-1.0410521567130514E-4</v>
      </c>
      <c r="E97" s="7">
        <f>B97+D97</f>
        <v>5.9998958947843288</v>
      </c>
      <c r="F97" s="6"/>
      <c r="G97" s="6"/>
      <c r="H97" s="6"/>
      <c r="I97" s="6"/>
      <c r="J97" s="75">
        <f>E97</f>
        <v>5.9998958947843288</v>
      </c>
      <c r="K97" s="6"/>
      <c r="L97" s="6"/>
      <c r="M97" s="6"/>
      <c r="P97" s="5">
        <f>E97</f>
        <v>5.9998958947843288</v>
      </c>
    </row>
    <row r="98" spans="1:16" x14ac:dyDescent="0.2">
      <c r="A98" s="42" t="s">
        <v>39</v>
      </c>
      <c r="B98"/>
      <c r="C98" s="1">
        <f t="shared" si="12"/>
        <v>0</v>
      </c>
      <c r="D98" s="5">
        <f t="shared" si="13"/>
        <v>0</v>
      </c>
      <c r="E98" s="5">
        <f t="shared" si="0"/>
        <v>0</v>
      </c>
      <c r="F98" s="6"/>
      <c r="K98" s="73">
        <f>E98</f>
        <v>0</v>
      </c>
      <c r="L98" s="6"/>
      <c r="P98" s="5">
        <f t="shared" si="1"/>
        <v>0</v>
      </c>
    </row>
    <row r="99" spans="1:16" x14ac:dyDescent="0.2">
      <c r="A99" s="40" t="s">
        <v>138</v>
      </c>
      <c r="B99"/>
      <c r="C99" s="1">
        <f t="shared" si="12"/>
        <v>0</v>
      </c>
      <c r="D99" s="5">
        <f t="shared" si="13"/>
        <v>0</v>
      </c>
      <c r="E99" s="5">
        <f>B99+D99</f>
        <v>0</v>
      </c>
      <c r="L99" s="74">
        <f>E99</f>
        <v>0</v>
      </c>
      <c r="P99" s="5">
        <f>E99</f>
        <v>0</v>
      </c>
    </row>
    <row r="100" spans="1:16" x14ac:dyDescent="0.2">
      <c r="A100" s="40" t="s">
        <v>139</v>
      </c>
      <c r="B100"/>
      <c r="C100" s="1">
        <f t="shared" si="12"/>
        <v>0</v>
      </c>
      <c r="D100" s="5">
        <f t="shared" si="13"/>
        <v>0</v>
      </c>
      <c r="E100" s="5">
        <f>B100+D100</f>
        <v>0</v>
      </c>
      <c r="L100" s="74">
        <f>E100</f>
        <v>0</v>
      </c>
      <c r="P100" s="5">
        <f>E100</f>
        <v>0</v>
      </c>
    </row>
    <row r="101" spans="1:16" x14ac:dyDescent="0.2">
      <c r="A101" s="40" t="s">
        <v>40</v>
      </c>
      <c r="B101">
        <v>170</v>
      </c>
      <c r="C101" s="1">
        <f t="shared" si="12"/>
        <v>2.9496477773536455E-3</v>
      </c>
      <c r="D101" s="5">
        <f t="shared" si="13"/>
        <v>-2.9496477773536455E-3</v>
      </c>
      <c r="E101" s="5">
        <f t="shared" si="0"/>
        <v>169.99705035222266</v>
      </c>
      <c r="L101" s="74">
        <f>E101</f>
        <v>169.99705035222266</v>
      </c>
      <c r="P101" s="5">
        <f t="shared" si="1"/>
        <v>169.99705035222266</v>
      </c>
    </row>
    <row r="102" spans="1:16" x14ac:dyDescent="0.2">
      <c r="A102" s="41" t="s">
        <v>41</v>
      </c>
      <c r="B102">
        <v>152</v>
      </c>
      <c r="C102" s="1">
        <f t="shared" si="12"/>
        <v>2.6373321303397299E-3</v>
      </c>
      <c r="D102" s="5">
        <f t="shared" si="13"/>
        <v>-2.6373321303397299E-3</v>
      </c>
      <c r="E102" s="5">
        <f t="shared" si="0"/>
        <v>151.99736266786965</v>
      </c>
      <c r="J102" s="75">
        <f>E102</f>
        <v>151.99736266786965</v>
      </c>
      <c r="P102" s="5">
        <f t="shared" si="1"/>
        <v>151.99736266786965</v>
      </c>
    </row>
    <row r="103" spans="1:16" x14ac:dyDescent="0.2">
      <c r="A103" s="41" t="s">
        <v>42</v>
      </c>
      <c r="B103" s="65"/>
      <c r="C103" s="6">
        <f t="shared" si="12"/>
        <v>0</v>
      </c>
      <c r="D103" s="7">
        <f t="shared" si="13"/>
        <v>0</v>
      </c>
      <c r="E103" s="7">
        <f t="shared" si="0"/>
        <v>0</v>
      </c>
      <c r="F103" s="6"/>
      <c r="G103" s="6"/>
      <c r="H103" s="6"/>
      <c r="I103" s="6"/>
      <c r="J103" s="75">
        <f>E103</f>
        <v>0</v>
      </c>
      <c r="K103" s="6"/>
      <c r="L103" s="6"/>
      <c r="M103" s="6"/>
      <c r="P103" s="5">
        <f t="shared" si="1"/>
        <v>0</v>
      </c>
    </row>
    <row r="104" spans="1:16" x14ac:dyDescent="0.2">
      <c r="A104" s="42" t="s">
        <v>43</v>
      </c>
      <c r="B104" s="65"/>
      <c r="C104" s="6">
        <f t="shared" si="12"/>
        <v>0</v>
      </c>
      <c r="D104" s="7">
        <f t="shared" si="13"/>
        <v>0</v>
      </c>
      <c r="E104" s="7">
        <f>B104+D104</f>
        <v>0</v>
      </c>
      <c r="F104" s="6"/>
      <c r="G104" s="6"/>
      <c r="H104" s="6"/>
      <c r="I104" s="6"/>
      <c r="J104" s="6"/>
      <c r="K104" s="73">
        <f>E104</f>
        <v>0</v>
      </c>
      <c r="L104" s="6"/>
      <c r="M104" s="6"/>
      <c r="P104" s="5">
        <f>E104</f>
        <v>0</v>
      </c>
    </row>
    <row r="105" spans="1:16" x14ac:dyDescent="0.2">
      <c r="A105" s="42" t="s">
        <v>140</v>
      </c>
      <c r="B105" s="65"/>
      <c r="C105" s="6">
        <f t="shared" si="12"/>
        <v>0</v>
      </c>
      <c r="D105" s="7">
        <f t="shared" si="13"/>
        <v>0</v>
      </c>
      <c r="E105" s="7">
        <f>B105+D105</f>
        <v>0</v>
      </c>
      <c r="F105" s="6"/>
      <c r="G105" s="6"/>
      <c r="H105" s="6"/>
      <c r="I105" s="6"/>
      <c r="J105" s="6"/>
      <c r="K105" s="73">
        <f>E105</f>
        <v>0</v>
      </c>
      <c r="L105" s="6"/>
      <c r="M105" s="6"/>
      <c r="P105" s="5">
        <f t="shared" si="1"/>
        <v>0</v>
      </c>
    </row>
    <row r="106" spans="1:16" x14ac:dyDescent="0.2">
      <c r="A106" s="39" t="s">
        <v>44</v>
      </c>
      <c r="B106" s="65">
        <v>7</v>
      </c>
      <c r="C106" s="6">
        <f t="shared" si="12"/>
        <v>1.2145608494985598E-4</v>
      </c>
      <c r="D106" s="7">
        <f t="shared" si="13"/>
        <v>-1.2145608494985598E-4</v>
      </c>
      <c r="E106" s="7">
        <f t="shared" si="0"/>
        <v>6.9998785439150497</v>
      </c>
      <c r="F106" s="6"/>
      <c r="G106" s="6"/>
      <c r="H106" s="6"/>
      <c r="I106" s="6"/>
      <c r="J106" s="6"/>
      <c r="K106" s="6"/>
      <c r="L106" s="6"/>
      <c r="M106" s="76">
        <f>E106</f>
        <v>6.9998785439150497</v>
      </c>
      <c r="P106" s="17">
        <f t="shared" ref="P106:P114" si="14">E106</f>
        <v>6.9998785439150497</v>
      </c>
    </row>
    <row r="107" spans="1:16" x14ac:dyDescent="0.2">
      <c r="A107" s="90" t="s">
        <v>251</v>
      </c>
      <c r="B107" s="65"/>
      <c r="C107" s="6">
        <f t="shared" si="12"/>
        <v>0</v>
      </c>
      <c r="D107" s="7">
        <f t="shared" si="13"/>
        <v>0</v>
      </c>
      <c r="E107" s="7">
        <f>B107+D107</f>
        <v>0</v>
      </c>
      <c r="F107" s="6"/>
      <c r="G107" s="6"/>
      <c r="H107" s="6"/>
      <c r="I107" s="6"/>
      <c r="J107" s="89">
        <f>E107</f>
        <v>0</v>
      </c>
      <c r="K107" s="6"/>
      <c r="L107" s="6"/>
      <c r="M107" s="6"/>
      <c r="P107" s="17">
        <f t="shared" si="14"/>
        <v>0</v>
      </c>
    </row>
    <row r="108" spans="1:16" x14ac:dyDescent="0.2">
      <c r="A108" s="41" t="s">
        <v>45</v>
      </c>
      <c r="B108" s="65"/>
      <c r="C108" s="6">
        <f t="shared" si="12"/>
        <v>0</v>
      </c>
      <c r="D108" s="7">
        <f t="shared" si="13"/>
        <v>0</v>
      </c>
      <c r="E108" s="7">
        <f>B108+D108</f>
        <v>0</v>
      </c>
      <c r="F108" s="6"/>
      <c r="G108" s="6"/>
      <c r="H108" s="6"/>
      <c r="I108" s="6"/>
      <c r="J108" s="75">
        <f>E108</f>
        <v>0</v>
      </c>
      <c r="K108" s="6"/>
      <c r="L108" s="6"/>
      <c r="M108" s="6"/>
      <c r="P108" s="17">
        <f t="shared" si="14"/>
        <v>0</v>
      </c>
    </row>
    <row r="109" spans="1:16" x14ac:dyDescent="0.2">
      <c r="A109" s="85" t="s">
        <v>145</v>
      </c>
      <c r="B109" s="65"/>
      <c r="C109" s="6">
        <f t="shared" si="12"/>
        <v>0</v>
      </c>
      <c r="D109" s="7">
        <f t="shared" si="13"/>
        <v>0</v>
      </c>
      <c r="E109" s="7">
        <f>B109+D109</f>
        <v>0</v>
      </c>
      <c r="F109" s="6"/>
      <c r="G109" s="6"/>
      <c r="H109" s="6"/>
      <c r="I109" s="6"/>
      <c r="J109" s="79"/>
      <c r="K109" s="88">
        <f>E109</f>
        <v>0</v>
      </c>
      <c r="L109" s="6"/>
      <c r="M109" s="6"/>
      <c r="P109" s="17">
        <f t="shared" si="14"/>
        <v>0</v>
      </c>
    </row>
    <row r="110" spans="1:16" x14ac:dyDescent="0.2">
      <c r="A110" s="85" t="s">
        <v>196</v>
      </c>
      <c r="B110" s="65">
        <v>40</v>
      </c>
      <c r="C110" s="6">
        <f t="shared" si="12"/>
        <v>6.9403477114203418E-4</v>
      </c>
      <c r="D110" s="7">
        <f t="shared" si="13"/>
        <v>-6.9403477114203418E-4</v>
      </c>
      <c r="E110" s="7">
        <f>B110+D110</f>
        <v>39.999305965228857</v>
      </c>
      <c r="F110" s="6"/>
      <c r="G110" s="6"/>
      <c r="H110" s="6"/>
      <c r="I110" s="6"/>
      <c r="J110" s="79"/>
      <c r="K110" s="88">
        <f>E110</f>
        <v>39.999305965228857</v>
      </c>
      <c r="L110" s="6"/>
      <c r="M110" s="6"/>
      <c r="P110" s="17">
        <f t="shared" ref="P110" si="15">E110</f>
        <v>39.999305965228857</v>
      </c>
    </row>
    <row r="111" spans="1:16" x14ac:dyDescent="0.2">
      <c r="A111" s="87" t="s">
        <v>220</v>
      </c>
      <c r="C111" s="6">
        <f>B111/$B$115</f>
        <v>0</v>
      </c>
      <c r="D111" s="7">
        <f>C111*$B$118</f>
        <v>0</v>
      </c>
      <c r="E111" s="7">
        <f>B111+D111</f>
        <v>0</v>
      </c>
      <c r="K111" s="88">
        <f>E111</f>
        <v>0</v>
      </c>
      <c r="P111" s="17">
        <f t="shared" si="14"/>
        <v>0</v>
      </c>
    </row>
    <row r="112" spans="1:16" x14ac:dyDescent="0.2">
      <c r="A112" s="40" t="s">
        <v>152</v>
      </c>
      <c r="B112"/>
      <c r="C112" s="6">
        <f>B112/$B$115</f>
        <v>0</v>
      </c>
      <c r="D112" s="7">
        <f>C112*$B$118</f>
        <v>0</v>
      </c>
      <c r="E112" s="7">
        <f>B112+D112</f>
        <v>0</v>
      </c>
      <c r="L112" s="74">
        <f>E112</f>
        <v>0</v>
      </c>
      <c r="M112" s="79"/>
      <c r="P112" s="17">
        <f t="shared" si="14"/>
        <v>0</v>
      </c>
    </row>
    <row r="113" spans="1:19" x14ac:dyDescent="0.2">
      <c r="A113" s="45" t="s">
        <v>147</v>
      </c>
      <c r="B113" s="65"/>
      <c r="C113" s="1">
        <f>B113/$B$115</f>
        <v>0</v>
      </c>
      <c r="D113" s="5">
        <f>C113*$B$118</f>
        <v>0</v>
      </c>
      <c r="E113" s="5">
        <f t="shared" si="0"/>
        <v>0</v>
      </c>
      <c r="M113" s="6"/>
      <c r="N113" s="77">
        <f>E113</f>
        <v>0</v>
      </c>
      <c r="P113" s="5">
        <f t="shared" si="14"/>
        <v>0</v>
      </c>
    </row>
    <row r="114" spans="1:19" x14ac:dyDescent="0.2">
      <c r="A114"/>
      <c r="B114" s="16"/>
      <c r="P114" s="5">
        <f t="shared" si="14"/>
        <v>0</v>
      </c>
    </row>
    <row r="115" spans="1:19" x14ac:dyDescent="0.2">
      <c r="A115" s="1" t="s">
        <v>67</v>
      </c>
      <c r="B115" s="16">
        <f>SUM(B12:B113)</f>
        <v>57634</v>
      </c>
      <c r="C115" s="1">
        <f>B115/$B$116</f>
        <v>1.0000173511703365</v>
      </c>
      <c r="E115" s="5">
        <f t="shared" ref="E115:P115" si="16">SUM(E12:E113)</f>
        <v>57633.000034701734</v>
      </c>
      <c r="F115" s="33">
        <f t="shared" si="16"/>
        <v>25390.559444078146</v>
      </c>
      <c r="G115" s="34">
        <f t="shared" si="16"/>
        <v>2327.9596071763194</v>
      </c>
      <c r="H115" s="31">
        <f t="shared" si="16"/>
        <v>620.9892424610473</v>
      </c>
      <c r="I115" s="32">
        <f t="shared" si="16"/>
        <v>704.98778498802778</v>
      </c>
      <c r="J115" s="38">
        <f t="shared" si="16"/>
        <v>157.99725856265397</v>
      </c>
      <c r="K115" s="35">
        <f t="shared" si="16"/>
        <v>39.999305965228857</v>
      </c>
      <c r="L115" s="36">
        <f t="shared" si="16"/>
        <v>169.99705035222266</v>
      </c>
      <c r="M115" s="37">
        <f t="shared" si="16"/>
        <v>6.9998785439150497</v>
      </c>
      <c r="N115" s="44">
        <f t="shared" si="16"/>
        <v>2.9999479473921644</v>
      </c>
      <c r="O115" s="82">
        <f t="shared" si="16"/>
        <v>28210.510514626782</v>
      </c>
      <c r="P115" s="5">
        <f t="shared" si="16"/>
        <v>29422.489520074956</v>
      </c>
      <c r="R115" s="5"/>
      <c r="S115" s="5"/>
    </row>
    <row r="116" spans="1:19" x14ac:dyDescent="0.2">
      <c r="A116" s="1" t="s">
        <v>68</v>
      </c>
      <c r="B116" s="5">
        <v>57633</v>
      </c>
      <c r="D116" s="5" t="s">
        <v>66</v>
      </c>
      <c r="E116" s="5">
        <f>SUM(F115:O115)</f>
        <v>57633.000034701734</v>
      </c>
    </row>
    <row r="117" spans="1:19" x14ac:dyDescent="0.2">
      <c r="B117" s="5" t="s">
        <v>66</v>
      </c>
      <c r="C117" s="5"/>
      <c r="E117" s="5">
        <f>SUM(O115:P115)</f>
        <v>57633.000034701734</v>
      </c>
    </row>
    <row r="118" spans="1:19" ht="38.25" x14ac:dyDescent="0.2">
      <c r="A118" s="18" t="s">
        <v>69</v>
      </c>
      <c r="B118" s="19">
        <f>B116-B115</f>
        <v>-1</v>
      </c>
    </row>
    <row r="119" spans="1:19" ht="13.5" thickBot="1" x14ac:dyDescent="0.25"/>
    <row r="120" spans="1:19" x14ac:dyDescent="0.2">
      <c r="A120" s="46"/>
      <c r="B120" s="47"/>
      <c r="C120" s="48"/>
      <c r="D120" s="47"/>
      <c r="E120" s="47"/>
      <c r="F120" s="48"/>
      <c r="G120" s="48"/>
      <c r="H120" s="48"/>
      <c r="I120" s="48"/>
      <c r="J120" s="48"/>
      <c r="K120" s="48"/>
      <c r="L120" s="49"/>
    </row>
    <row r="121" spans="1:19" x14ac:dyDescent="0.2">
      <c r="A121" s="50">
        <v>1</v>
      </c>
      <c r="B121" s="51" t="s">
        <v>159</v>
      </c>
      <c r="C121" s="99"/>
      <c r="D121" s="102"/>
      <c r="E121" s="102"/>
      <c r="F121" s="99"/>
      <c r="G121" s="99"/>
      <c r="H121" s="99"/>
      <c r="I121" s="106">
        <f>P115</f>
        <v>29422.489520074956</v>
      </c>
      <c r="J121" s="99"/>
      <c r="K121" s="99"/>
      <c r="L121" s="109"/>
    </row>
    <row r="122" spans="1:19" ht="13.5" thickBot="1" x14ac:dyDescent="0.25">
      <c r="A122" s="50"/>
      <c r="B122" s="51"/>
      <c r="C122" s="99"/>
      <c r="D122" s="102"/>
      <c r="E122" s="102"/>
      <c r="F122" s="99"/>
      <c r="G122" s="99"/>
      <c r="H122" s="99"/>
      <c r="I122" s="101"/>
      <c r="J122" s="99"/>
      <c r="K122" s="99"/>
      <c r="L122" s="109"/>
    </row>
    <row r="123" spans="1:19" ht="13.5" thickBot="1" x14ac:dyDescent="0.25">
      <c r="A123" s="50"/>
      <c r="B123" s="51"/>
      <c r="C123" s="99"/>
      <c r="D123" s="102"/>
      <c r="E123" s="102"/>
      <c r="F123" s="99"/>
      <c r="G123" s="99"/>
      <c r="H123" s="99"/>
      <c r="I123" s="110" t="s">
        <v>160</v>
      </c>
      <c r="J123" s="110" t="s">
        <v>161</v>
      </c>
      <c r="K123" s="111" t="s">
        <v>58</v>
      </c>
      <c r="L123" s="109"/>
      <c r="N123" s="78"/>
      <c r="O123" s="78"/>
    </row>
    <row r="124" spans="1:19" x14ac:dyDescent="0.2">
      <c r="A124" s="50">
        <v>2</v>
      </c>
      <c r="B124" s="51" t="s">
        <v>162</v>
      </c>
      <c r="C124" s="99"/>
      <c r="D124" s="102"/>
      <c r="E124" s="102"/>
      <c r="F124" s="99"/>
      <c r="G124" s="99"/>
      <c r="H124" s="99"/>
      <c r="I124" s="100">
        <f>G115</f>
        <v>2327.9596071763194</v>
      </c>
      <c r="J124" s="100">
        <f>F115</f>
        <v>25390.559444078146</v>
      </c>
      <c r="K124" s="100">
        <f>I124+J124</f>
        <v>27718.519051254465</v>
      </c>
      <c r="L124" s="109"/>
    </row>
    <row r="125" spans="1:19" x14ac:dyDescent="0.2">
      <c r="A125" s="50">
        <v>3</v>
      </c>
      <c r="B125" s="51" t="s">
        <v>163</v>
      </c>
      <c r="C125" s="99"/>
      <c r="D125" s="102"/>
      <c r="E125" s="102"/>
      <c r="F125" s="99"/>
      <c r="G125" s="99"/>
      <c r="H125" s="99"/>
      <c r="I125" s="100">
        <f>H115</f>
        <v>620.9892424610473</v>
      </c>
      <c r="J125" s="100">
        <f>I115</f>
        <v>704.98778498802778</v>
      </c>
      <c r="K125" s="100">
        <f>I125+J125</f>
        <v>1325.9770274490752</v>
      </c>
      <c r="L125" s="109"/>
    </row>
    <row r="126" spans="1:19" x14ac:dyDescent="0.2">
      <c r="A126" s="50">
        <v>4</v>
      </c>
      <c r="B126" s="51" t="s">
        <v>164</v>
      </c>
      <c r="C126" s="99"/>
      <c r="D126" s="102"/>
      <c r="E126" s="102"/>
      <c r="F126" s="99"/>
      <c r="G126" s="99"/>
      <c r="H126" s="99"/>
      <c r="I126" s="100">
        <f>J115</f>
        <v>157.99725856265397</v>
      </c>
      <c r="J126" s="100">
        <f>K115</f>
        <v>39.999305965228857</v>
      </c>
      <c r="K126" s="100">
        <f>I126+J126</f>
        <v>197.99656452788281</v>
      </c>
      <c r="L126" s="109"/>
    </row>
    <row r="127" spans="1:19" x14ac:dyDescent="0.2">
      <c r="A127" s="50">
        <v>5</v>
      </c>
      <c r="B127" s="51" t="s">
        <v>165</v>
      </c>
      <c r="C127" s="99"/>
      <c r="D127" s="102"/>
      <c r="E127" s="102"/>
      <c r="F127" s="99"/>
      <c r="G127" s="99"/>
      <c r="H127" s="99"/>
      <c r="I127" s="105">
        <f>L115</f>
        <v>169.99705035222266</v>
      </c>
      <c r="J127" s="99"/>
      <c r="K127" s="99"/>
      <c r="L127" s="109"/>
    </row>
    <row r="128" spans="1:19" x14ac:dyDescent="0.2">
      <c r="A128" s="52">
        <v>6</v>
      </c>
      <c r="B128" s="51" t="s">
        <v>166</v>
      </c>
      <c r="C128" s="99"/>
      <c r="D128" s="102"/>
      <c r="E128" s="102"/>
      <c r="F128" s="99"/>
      <c r="G128" s="99"/>
      <c r="H128" s="99"/>
      <c r="I128" s="106">
        <f>M115</f>
        <v>6.9998785439150497</v>
      </c>
      <c r="J128" s="99"/>
      <c r="K128" s="112"/>
      <c r="L128" s="109"/>
    </row>
    <row r="129" spans="1:12" x14ac:dyDescent="0.2">
      <c r="A129" s="52">
        <v>9</v>
      </c>
      <c r="B129" s="51" t="s">
        <v>167</v>
      </c>
      <c r="C129" s="99"/>
      <c r="D129" s="102"/>
      <c r="E129" s="102"/>
      <c r="F129" s="99"/>
      <c r="G129" s="99"/>
      <c r="H129" s="99"/>
      <c r="I129" s="99"/>
      <c r="J129" s="99"/>
      <c r="K129" s="101"/>
      <c r="L129" s="109"/>
    </row>
    <row r="130" spans="1:12" x14ac:dyDescent="0.2">
      <c r="A130" s="52"/>
      <c r="B130" s="103"/>
      <c r="C130" s="103"/>
      <c r="D130" s="102"/>
      <c r="E130" s="102"/>
      <c r="F130" s="99"/>
      <c r="G130" s="99"/>
      <c r="H130" s="99"/>
      <c r="I130" s="99"/>
      <c r="J130" s="99"/>
      <c r="K130" s="101"/>
      <c r="L130" s="109"/>
    </row>
    <row r="131" spans="1:12" x14ac:dyDescent="0.2">
      <c r="A131" s="51" t="s">
        <v>168</v>
      </c>
      <c r="B131" s="102">
        <f>SUM(K98)</f>
        <v>0</v>
      </c>
      <c r="C131" s="102" t="s">
        <v>175</v>
      </c>
      <c r="D131" s="102">
        <f>SUM(I18:I28)</f>
        <v>1</v>
      </c>
      <c r="E131" s="51" t="s">
        <v>169</v>
      </c>
      <c r="F131" s="102">
        <f>SUM(I33:I40)</f>
        <v>6.9998785439150506</v>
      </c>
      <c r="G131" s="51" t="s">
        <v>172</v>
      </c>
      <c r="H131" s="102">
        <f>SUM(K104:K105)</f>
        <v>0</v>
      </c>
      <c r="I131" s="51" t="s">
        <v>173</v>
      </c>
      <c r="J131" s="102">
        <f>SUM(K109:K111)</f>
        <v>39.999305965228857</v>
      </c>
      <c r="K131" s="51" t="s">
        <v>174</v>
      </c>
      <c r="L131" s="102">
        <f>SUM(I51:I70)</f>
        <v>696.9879064441127</v>
      </c>
    </row>
    <row r="132" spans="1:12" x14ac:dyDescent="0.2">
      <c r="A132" s="52"/>
      <c r="B132" s="104"/>
      <c r="C132" s="101"/>
      <c r="D132" s="102"/>
      <c r="E132" s="102"/>
      <c r="F132" s="99"/>
      <c r="G132" s="99"/>
      <c r="H132" s="99"/>
      <c r="I132" s="99"/>
      <c r="J132" s="99"/>
      <c r="K132" s="101"/>
      <c r="L132" s="109"/>
    </row>
    <row r="133" spans="1:12" x14ac:dyDescent="0.2">
      <c r="A133" s="52"/>
      <c r="B133" s="104"/>
      <c r="C133" s="101"/>
      <c r="D133" s="102"/>
      <c r="E133" s="102"/>
      <c r="F133" s="99"/>
      <c r="G133" s="99"/>
      <c r="H133" s="99"/>
      <c r="I133" s="99"/>
      <c r="J133" s="99"/>
      <c r="K133" s="99"/>
      <c r="L133" s="109"/>
    </row>
    <row r="134" spans="1:12" x14ac:dyDescent="0.2">
      <c r="A134" s="52"/>
      <c r="B134" s="104"/>
      <c r="C134" s="101"/>
      <c r="D134" s="102"/>
      <c r="E134" s="102"/>
      <c r="F134" s="99"/>
      <c r="G134" s="99"/>
      <c r="H134" s="99"/>
      <c r="I134" s="99"/>
      <c r="J134" s="99"/>
      <c r="K134" s="99"/>
      <c r="L134" s="109"/>
    </row>
    <row r="135" spans="1:12" x14ac:dyDescent="0.2">
      <c r="A135" s="52"/>
      <c r="B135" s="102"/>
      <c r="C135" s="99"/>
      <c r="D135" s="102"/>
      <c r="E135" s="102"/>
      <c r="F135" s="99"/>
      <c r="G135" s="99"/>
      <c r="H135" s="99"/>
      <c r="I135" s="99"/>
      <c r="J135" s="99"/>
      <c r="K135" s="99"/>
      <c r="L135" s="109"/>
    </row>
    <row r="136" spans="1:12" x14ac:dyDescent="0.2">
      <c r="A136" s="50"/>
      <c r="B136" s="104"/>
      <c r="C136" s="101"/>
      <c r="D136" s="104"/>
      <c r="E136" s="102"/>
      <c r="F136" s="99"/>
      <c r="G136" s="99"/>
      <c r="H136" s="99"/>
      <c r="I136" s="99"/>
      <c r="J136" s="99"/>
      <c r="K136" s="99"/>
      <c r="L136" s="109"/>
    </row>
    <row r="137" spans="1:12" ht="13.5" thickBot="1" x14ac:dyDescent="0.25">
      <c r="A137" s="61"/>
      <c r="B137" s="62"/>
      <c r="C137" s="63"/>
      <c r="D137" s="62"/>
      <c r="E137" s="62"/>
      <c r="F137" s="63"/>
      <c r="G137" s="63"/>
      <c r="H137" s="63"/>
      <c r="I137" s="63"/>
      <c r="J137" s="63"/>
      <c r="K137" s="63"/>
      <c r="L137" s="64"/>
    </row>
  </sheetData>
  <mergeCells count="1">
    <mergeCell ref="A2:P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8"/>
  <sheetViews>
    <sheetView zoomScale="80" zoomScaleNormal="80" workbookViewId="0">
      <pane ySplit="11" topLeftCell="A215" activePane="bottomLeft" state="frozen"/>
      <selection pane="bottomLeft" activeCell="B217" sqref="B217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7109375" style="5" bestFit="1" customWidth="1"/>
    <col min="6" max="6" width="11.140625" style="1" customWidth="1"/>
    <col min="7" max="7" width="9.5703125" style="1" bestFit="1" customWidth="1"/>
    <col min="8" max="8" width="9.28515625" style="1" bestFit="1" customWidth="1"/>
    <col min="9" max="9" width="11.140625" style="1" customWidth="1"/>
    <col min="10" max="10" width="9.5703125" style="1" customWidth="1"/>
    <col min="11" max="11" width="9.7109375" style="1" customWidth="1"/>
    <col min="12" max="12" width="10" style="1" customWidth="1"/>
    <col min="13" max="14" width="9.28515625" style="1" bestFit="1" customWidth="1"/>
    <col min="15" max="15" width="9.28515625" style="1" customWidth="1"/>
    <col min="16" max="16" width="11.28515625" style="1" bestFit="1" customWidth="1"/>
    <col min="17" max="17" width="9.5703125" style="1" bestFit="1" customWidth="1"/>
    <col min="18" max="16384" width="9.140625" style="1"/>
  </cols>
  <sheetData>
    <row r="1" spans="1:16" ht="15.75" hidden="1" customHeight="1" x14ac:dyDescent="0.2">
      <c r="A1" s="1" t="s">
        <v>46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15" t="s">
        <v>47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5" hidden="1" customHeight="1" x14ac:dyDescent="0.2">
      <c r="A3" s="1" t="s">
        <v>48</v>
      </c>
    </row>
    <row r="4" spans="1:16" hidden="1" x14ac:dyDescent="0.2">
      <c r="A4" s="1" t="s">
        <v>49</v>
      </c>
    </row>
    <row r="5" spans="1:16" hidden="1" x14ac:dyDescent="0.2">
      <c r="A5" s="1" t="s">
        <v>50</v>
      </c>
    </row>
    <row r="6" spans="1:16" hidden="1" x14ac:dyDescent="0.2">
      <c r="A6" s="1" t="s">
        <v>51</v>
      </c>
    </row>
    <row r="7" spans="1:16" s="6" customFormat="1" hidden="1" x14ac:dyDescent="0.2">
      <c r="A7" s="6" t="s">
        <v>52</v>
      </c>
      <c r="B7" s="7"/>
      <c r="D7" s="7"/>
      <c r="E7" s="7"/>
    </row>
    <row r="8" spans="1:16" hidden="1" x14ac:dyDescent="0.2">
      <c r="A8" s="1" t="s">
        <v>53</v>
      </c>
    </row>
    <row r="10" spans="1:16" ht="20.25" x14ac:dyDescent="0.3">
      <c r="A10" s="68" t="s">
        <v>186</v>
      </c>
    </row>
    <row r="11" spans="1:16" ht="63.75" x14ac:dyDescent="0.2">
      <c r="A11" s="8" t="s">
        <v>54</v>
      </c>
      <c r="B11" s="9" t="s">
        <v>55</v>
      </c>
      <c r="C11" s="10" t="s">
        <v>56</v>
      </c>
      <c r="D11" s="9" t="s">
        <v>57</v>
      </c>
      <c r="E11" s="11" t="s">
        <v>58</v>
      </c>
      <c r="F11" s="12" t="s">
        <v>59</v>
      </c>
      <c r="G11" s="13" t="s">
        <v>60</v>
      </c>
      <c r="H11" s="14" t="s">
        <v>61</v>
      </c>
      <c r="I11" s="15" t="s">
        <v>62</v>
      </c>
      <c r="J11" s="21" t="s">
        <v>155</v>
      </c>
      <c r="K11" s="22" t="s">
        <v>156</v>
      </c>
      <c r="L11" s="23" t="s">
        <v>63</v>
      </c>
      <c r="M11" s="24" t="s">
        <v>157</v>
      </c>
      <c r="N11" s="43" t="s">
        <v>158</v>
      </c>
      <c r="O11" s="80" t="s">
        <v>65</v>
      </c>
      <c r="P11" s="10" t="s">
        <v>64</v>
      </c>
    </row>
    <row r="12" spans="1:16" x14ac:dyDescent="0.2">
      <c r="A12" s="28" t="s">
        <v>70</v>
      </c>
      <c r="B12">
        <v>29</v>
      </c>
      <c r="C12" s="1">
        <f t="shared" ref="C12:C43" si="0">B12/$B$216</f>
        <v>3.5075581831332414E-5</v>
      </c>
      <c r="D12" s="5">
        <f t="shared" ref="D12:D43" si="1">C12*$B$219</f>
        <v>4.1038430742658923E-3</v>
      </c>
      <c r="E12" s="5">
        <f t="shared" ref="E12:E66" si="2">B12+D12</f>
        <v>29.004103843074265</v>
      </c>
      <c r="H12" s="69">
        <f>E12</f>
        <v>29.004103843074265</v>
      </c>
      <c r="I12" s="17"/>
      <c r="P12" s="17">
        <f>E12</f>
        <v>29.004103843074265</v>
      </c>
    </row>
    <row r="13" spans="1:16" x14ac:dyDescent="0.2">
      <c r="A13" s="28" t="s">
        <v>71</v>
      </c>
      <c r="B13">
        <v>6</v>
      </c>
      <c r="C13" s="1">
        <f t="shared" si="0"/>
        <v>7.2570169306204994E-6</v>
      </c>
      <c r="D13" s="5">
        <f t="shared" si="1"/>
        <v>8.490709808825984E-4</v>
      </c>
      <c r="E13" s="5">
        <f t="shared" si="2"/>
        <v>6.0008490709808822</v>
      </c>
      <c r="H13" s="69">
        <f>E13</f>
        <v>6.0008490709808822</v>
      </c>
      <c r="P13" s="17">
        <f t="shared" ref="P13:P81" si="3">E13</f>
        <v>6.0008490709808822</v>
      </c>
    </row>
    <row r="14" spans="1:16" x14ac:dyDescent="0.2">
      <c r="A14" s="30" t="s">
        <v>72</v>
      </c>
      <c r="B14">
        <v>17</v>
      </c>
      <c r="C14" s="1">
        <f t="shared" si="0"/>
        <v>2.0561547970091413E-5</v>
      </c>
      <c r="D14" s="5">
        <f t="shared" si="1"/>
        <v>2.4057011125006955E-3</v>
      </c>
      <c r="E14" s="5">
        <f t="shared" si="2"/>
        <v>17.002405701112501</v>
      </c>
      <c r="I14" s="70">
        <f>E14</f>
        <v>17.002405701112501</v>
      </c>
      <c r="P14" s="17">
        <f t="shared" si="3"/>
        <v>17.002405701112501</v>
      </c>
    </row>
    <row r="15" spans="1:16" x14ac:dyDescent="0.2">
      <c r="A15" s="30" t="s">
        <v>73</v>
      </c>
      <c r="B15"/>
      <c r="C15" s="1">
        <f t="shared" si="0"/>
        <v>0</v>
      </c>
      <c r="D15" s="5">
        <f t="shared" si="1"/>
        <v>0</v>
      </c>
      <c r="E15" s="5">
        <f t="shared" si="2"/>
        <v>0</v>
      </c>
      <c r="I15" s="70">
        <f>E15</f>
        <v>0</v>
      </c>
      <c r="P15" s="17">
        <f t="shared" si="3"/>
        <v>0</v>
      </c>
    </row>
    <row r="16" spans="1:16" x14ac:dyDescent="0.2">
      <c r="A16" s="28" t="s">
        <v>0</v>
      </c>
      <c r="B16">
        <v>2053</v>
      </c>
      <c r="C16" s="1">
        <f t="shared" si="0"/>
        <v>2.4831092930939808E-3</v>
      </c>
      <c r="D16" s="5">
        <f t="shared" si="1"/>
        <v>0.29052378729199574</v>
      </c>
      <c r="E16" s="5">
        <f t="shared" si="2"/>
        <v>2053.2905237872919</v>
      </c>
      <c r="H16" s="69">
        <f>E16</f>
        <v>2053.2905237872919</v>
      </c>
      <c r="P16" s="17">
        <f t="shared" si="3"/>
        <v>2053.2905237872919</v>
      </c>
    </row>
    <row r="17" spans="1:16" x14ac:dyDescent="0.2">
      <c r="A17" s="30" t="s">
        <v>200</v>
      </c>
      <c r="B17"/>
      <c r="C17" s="1">
        <f t="shared" si="0"/>
        <v>0</v>
      </c>
      <c r="D17" s="5">
        <f t="shared" si="1"/>
        <v>0</v>
      </c>
      <c r="E17" s="5">
        <f>B17+D17</f>
        <v>0</v>
      </c>
      <c r="H17" s="6"/>
      <c r="I17" s="70">
        <f>E17</f>
        <v>0</v>
      </c>
      <c r="P17" s="17">
        <f t="shared" si="3"/>
        <v>0</v>
      </c>
    </row>
    <row r="18" spans="1:16" x14ac:dyDescent="0.2">
      <c r="A18" s="28" t="s">
        <v>74</v>
      </c>
      <c r="B18">
        <v>549</v>
      </c>
      <c r="C18" s="1">
        <f t="shared" si="0"/>
        <v>6.6401704915177568E-4</v>
      </c>
      <c r="D18" s="5">
        <f t="shared" si="1"/>
        <v>7.768999475075776E-2</v>
      </c>
      <c r="E18" s="5">
        <f>B18+D18</f>
        <v>549.07768999475081</v>
      </c>
      <c r="H18" s="69">
        <f>E18</f>
        <v>549.07768999475081</v>
      </c>
      <c r="P18" s="17">
        <f t="shared" si="3"/>
        <v>549.07768999475081</v>
      </c>
    </row>
    <row r="19" spans="1:16" x14ac:dyDescent="0.2">
      <c r="A19" s="28" t="s">
        <v>75</v>
      </c>
      <c r="B19">
        <v>158</v>
      </c>
      <c r="C19" s="1">
        <f t="shared" si="0"/>
        <v>1.9110144583967315E-4</v>
      </c>
      <c r="D19" s="5">
        <f t="shared" si="1"/>
        <v>2.2358869163241757E-2</v>
      </c>
      <c r="E19" s="5">
        <f t="shared" si="2"/>
        <v>158.02235886916324</v>
      </c>
      <c r="H19" s="69">
        <f>E19</f>
        <v>158.02235886916324</v>
      </c>
      <c r="P19" s="17">
        <f t="shared" si="3"/>
        <v>158.02235886916324</v>
      </c>
    </row>
    <row r="20" spans="1:16" x14ac:dyDescent="0.2">
      <c r="A20" s="28" t="s">
        <v>1</v>
      </c>
      <c r="B20">
        <v>1505</v>
      </c>
      <c r="C20" s="1">
        <f t="shared" si="0"/>
        <v>1.8203017467639752E-3</v>
      </c>
      <c r="D20" s="5">
        <f t="shared" si="1"/>
        <v>0.21297530437138509</v>
      </c>
      <c r="E20" s="5">
        <f t="shared" si="2"/>
        <v>1505.2129753043714</v>
      </c>
      <c r="H20" s="69">
        <f>E20</f>
        <v>1505.2129753043714</v>
      </c>
      <c r="P20" s="17">
        <f t="shared" si="3"/>
        <v>1505.2129753043714</v>
      </c>
    </row>
    <row r="21" spans="1:16" x14ac:dyDescent="0.2">
      <c r="A21" s="30" t="s">
        <v>2</v>
      </c>
      <c r="B21">
        <v>492</v>
      </c>
      <c r="C21" s="1">
        <f t="shared" si="0"/>
        <v>5.9507538831088088E-4</v>
      </c>
      <c r="D21" s="5">
        <f t="shared" si="1"/>
        <v>6.9623820432373057E-2</v>
      </c>
      <c r="E21" s="5">
        <f t="shared" si="2"/>
        <v>492.06962382043235</v>
      </c>
      <c r="I21" s="70">
        <f>E21</f>
        <v>492.06962382043235</v>
      </c>
      <c r="P21" s="17">
        <f t="shared" si="3"/>
        <v>492.06962382043235</v>
      </c>
    </row>
    <row r="22" spans="1:16" x14ac:dyDescent="0.2">
      <c r="A22" s="30" t="s">
        <v>148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I22" s="70">
        <f>E22</f>
        <v>0</v>
      </c>
      <c r="P22" s="17">
        <f t="shared" si="3"/>
        <v>0</v>
      </c>
    </row>
    <row r="23" spans="1:16" x14ac:dyDescent="0.2">
      <c r="A23" s="28" t="s">
        <v>76</v>
      </c>
      <c r="B23">
        <v>41</v>
      </c>
      <c r="C23" s="1">
        <f t="shared" si="0"/>
        <v>4.9589615692573411E-5</v>
      </c>
      <c r="D23" s="5">
        <f t="shared" si="1"/>
        <v>5.8019850360310887E-3</v>
      </c>
      <c r="E23" s="5">
        <f t="shared" si="2"/>
        <v>41.00580198503603</v>
      </c>
      <c r="H23" s="69">
        <f>E23</f>
        <v>41.00580198503603</v>
      </c>
      <c r="P23" s="17">
        <f t="shared" si="3"/>
        <v>41.00580198503603</v>
      </c>
    </row>
    <row r="24" spans="1:16" x14ac:dyDescent="0.2">
      <c r="A24" s="41" t="s">
        <v>77</v>
      </c>
      <c r="B24">
        <v>7</v>
      </c>
      <c r="C24" s="1">
        <f t="shared" si="0"/>
        <v>8.4665197523905828E-6</v>
      </c>
      <c r="D24" s="5">
        <f t="shared" si="1"/>
        <v>9.905828110296981E-4</v>
      </c>
      <c r="E24" s="5">
        <f t="shared" si="2"/>
        <v>7.0009905828110295</v>
      </c>
      <c r="J24" s="75">
        <f>E24</f>
        <v>7.0009905828110295</v>
      </c>
      <c r="P24" s="17">
        <f t="shared" si="3"/>
        <v>7.0009905828110295</v>
      </c>
    </row>
    <row r="25" spans="1:16" x14ac:dyDescent="0.2">
      <c r="A25" s="28" t="s">
        <v>78</v>
      </c>
      <c r="B25">
        <v>1</v>
      </c>
      <c r="C25" s="1">
        <f t="shared" si="0"/>
        <v>1.2095028217700832E-6</v>
      </c>
      <c r="D25" s="5">
        <f t="shared" si="1"/>
        <v>1.4151183014709972E-4</v>
      </c>
      <c r="E25" s="5">
        <f t="shared" si="2"/>
        <v>1.0001415118301471</v>
      </c>
      <c r="H25" s="69">
        <f>E25</f>
        <v>1.0001415118301471</v>
      </c>
      <c r="P25" s="17">
        <f t="shared" si="3"/>
        <v>1.0001415118301471</v>
      </c>
    </row>
    <row r="26" spans="1:16" x14ac:dyDescent="0.2">
      <c r="A26" s="30" t="s">
        <v>244</v>
      </c>
      <c r="B26"/>
      <c r="C26" s="1">
        <f t="shared" si="0"/>
        <v>0</v>
      </c>
      <c r="D26" s="5">
        <f t="shared" si="1"/>
        <v>0</v>
      </c>
      <c r="E26" s="5">
        <f>B26+D26</f>
        <v>0</v>
      </c>
      <c r="I26" s="70">
        <f>E26</f>
        <v>0</v>
      </c>
      <c r="P26" s="17">
        <f t="shared" si="3"/>
        <v>0</v>
      </c>
    </row>
    <row r="27" spans="1:16" x14ac:dyDescent="0.2">
      <c r="A27" s="30" t="s">
        <v>188</v>
      </c>
      <c r="B27">
        <v>2</v>
      </c>
      <c r="C27" s="1">
        <f t="shared" si="0"/>
        <v>2.4190056435401663E-6</v>
      </c>
      <c r="D27" s="5">
        <f t="shared" si="1"/>
        <v>2.8302366029419945E-4</v>
      </c>
      <c r="E27" s="5">
        <f>B27+D27</f>
        <v>2.0002830236602942</v>
      </c>
      <c r="I27" s="70">
        <f>E27</f>
        <v>2.0002830236602942</v>
      </c>
      <c r="P27" s="17">
        <f>E27</f>
        <v>2.0002830236602942</v>
      </c>
    </row>
    <row r="28" spans="1:16" x14ac:dyDescent="0.2">
      <c r="A28" s="30" t="s">
        <v>212</v>
      </c>
      <c r="B28"/>
      <c r="C28" s="1">
        <f t="shared" si="0"/>
        <v>0</v>
      </c>
      <c r="D28" s="5">
        <f t="shared" si="1"/>
        <v>0</v>
      </c>
      <c r="E28" s="5">
        <f>B28+D28</f>
        <v>0</v>
      </c>
      <c r="I28" s="70">
        <f t="shared" ref="I28:I46" si="4">E28</f>
        <v>0</v>
      </c>
      <c r="P28" s="17">
        <f t="shared" si="3"/>
        <v>0</v>
      </c>
    </row>
    <row r="29" spans="1:16" x14ac:dyDescent="0.2">
      <c r="A29" s="30" t="s">
        <v>178</v>
      </c>
      <c r="B29">
        <v>25</v>
      </c>
      <c r="C29" s="1">
        <f t="shared" si="0"/>
        <v>3.023757054425208E-5</v>
      </c>
      <c r="D29" s="5">
        <f t="shared" si="1"/>
        <v>3.5377957536774935E-3</v>
      </c>
      <c r="E29" s="5">
        <f t="shared" si="2"/>
        <v>25.003537795753676</v>
      </c>
      <c r="I29" s="70">
        <f t="shared" si="4"/>
        <v>25.003537795753676</v>
      </c>
      <c r="P29" s="17">
        <f t="shared" si="3"/>
        <v>25.003537795753676</v>
      </c>
    </row>
    <row r="30" spans="1:16" x14ac:dyDescent="0.2">
      <c r="A30" s="30" t="s">
        <v>79</v>
      </c>
      <c r="B30">
        <v>12</v>
      </c>
      <c r="C30" s="1">
        <f t="shared" si="0"/>
        <v>1.4514033861240999E-5</v>
      </c>
      <c r="D30" s="5">
        <f t="shared" si="1"/>
        <v>1.6981419617651968E-3</v>
      </c>
      <c r="E30" s="5">
        <f t="shared" si="2"/>
        <v>12.001698141961764</v>
      </c>
      <c r="I30" s="70">
        <f t="shared" si="4"/>
        <v>12.001698141961764</v>
      </c>
      <c r="P30" s="17">
        <f t="shared" si="3"/>
        <v>12.001698141961764</v>
      </c>
    </row>
    <row r="31" spans="1:16" x14ac:dyDescent="0.2">
      <c r="A31" s="30" t="s">
        <v>80</v>
      </c>
      <c r="B31">
        <v>42</v>
      </c>
      <c r="C31" s="1">
        <f t="shared" si="0"/>
        <v>5.0799118514343493E-5</v>
      </c>
      <c r="D31" s="5">
        <f t="shared" si="1"/>
        <v>5.9434968661781886E-3</v>
      </c>
      <c r="E31" s="5">
        <f t="shared" si="2"/>
        <v>42.00594349686618</v>
      </c>
      <c r="I31" s="70">
        <f t="shared" si="4"/>
        <v>42.00594349686618</v>
      </c>
      <c r="P31" s="17">
        <f t="shared" si="3"/>
        <v>42.00594349686618</v>
      </c>
    </row>
    <row r="32" spans="1:16" x14ac:dyDescent="0.2">
      <c r="A32" s="30" t="s">
        <v>81</v>
      </c>
      <c r="B32">
        <v>1594</v>
      </c>
      <c r="C32" s="1">
        <f t="shared" si="0"/>
        <v>1.9279474979015125E-3</v>
      </c>
      <c r="D32" s="5">
        <f t="shared" si="1"/>
        <v>0.22556985725447695</v>
      </c>
      <c r="E32" s="5">
        <f t="shared" si="2"/>
        <v>1594.2255698572544</v>
      </c>
      <c r="I32" s="70">
        <f t="shared" si="4"/>
        <v>1594.2255698572544</v>
      </c>
      <c r="P32" s="17">
        <f t="shared" si="3"/>
        <v>1594.2255698572544</v>
      </c>
    </row>
    <row r="33" spans="1:16" x14ac:dyDescent="0.2">
      <c r="A33" s="30" t="s">
        <v>82</v>
      </c>
      <c r="B33">
        <v>12</v>
      </c>
      <c r="C33" s="1">
        <f t="shared" si="0"/>
        <v>1.4514033861240999E-5</v>
      </c>
      <c r="D33" s="5">
        <f t="shared" si="1"/>
        <v>1.6981419617651968E-3</v>
      </c>
      <c r="E33" s="5">
        <f t="shared" si="2"/>
        <v>12.001698141961764</v>
      </c>
      <c r="I33" s="70">
        <f t="shared" si="4"/>
        <v>12.001698141961764</v>
      </c>
      <c r="P33" s="17">
        <f t="shared" si="3"/>
        <v>12.001698141961764</v>
      </c>
    </row>
    <row r="34" spans="1:16" x14ac:dyDescent="0.2">
      <c r="A34" s="30" t="s">
        <v>83</v>
      </c>
      <c r="B34">
        <v>512</v>
      </c>
      <c r="C34" s="1">
        <f t="shared" si="0"/>
        <v>6.1926544474628258E-4</v>
      </c>
      <c r="D34" s="5">
        <f t="shared" si="1"/>
        <v>7.2454057035315059E-2</v>
      </c>
      <c r="E34" s="5">
        <f t="shared" si="2"/>
        <v>512.07245405703532</v>
      </c>
      <c r="I34" s="70">
        <f t="shared" si="4"/>
        <v>512.07245405703532</v>
      </c>
      <c r="P34" s="17">
        <f t="shared" si="3"/>
        <v>512.07245405703532</v>
      </c>
    </row>
    <row r="35" spans="1:16" x14ac:dyDescent="0.2">
      <c r="A35" s="30" t="s">
        <v>84</v>
      </c>
      <c r="B35">
        <v>10</v>
      </c>
      <c r="C35" s="1">
        <f t="shared" si="0"/>
        <v>1.2095028217700832E-5</v>
      </c>
      <c r="D35" s="5">
        <f t="shared" si="1"/>
        <v>1.4151183014709974E-3</v>
      </c>
      <c r="E35" s="5">
        <f t="shared" si="2"/>
        <v>10.001415118301471</v>
      </c>
      <c r="I35" s="70">
        <f t="shared" si="4"/>
        <v>10.001415118301471</v>
      </c>
      <c r="P35" s="17">
        <f t="shared" si="3"/>
        <v>10.001415118301471</v>
      </c>
    </row>
    <row r="36" spans="1:16" x14ac:dyDescent="0.2">
      <c r="A36" s="30" t="s">
        <v>85</v>
      </c>
      <c r="B36">
        <v>1982</v>
      </c>
      <c r="C36" s="1">
        <f t="shared" si="0"/>
        <v>2.3972345927483047E-3</v>
      </c>
      <c r="D36" s="5">
        <f t="shared" si="1"/>
        <v>0.28047644735155164</v>
      </c>
      <c r="E36" s="5">
        <f t="shared" si="2"/>
        <v>1982.2804764473515</v>
      </c>
      <c r="I36" s="70">
        <f t="shared" si="4"/>
        <v>1982.2804764473515</v>
      </c>
      <c r="P36" s="17">
        <f t="shared" si="3"/>
        <v>1982.2804764473515</v>
      </c>
    </row>
    <row r="37" spans="1:16" x14ac:dyDescent="0.2">
      <c r="A37" s="30" t="s">
        <v>86</v>
      </c>
      <c r="B37">
        <v>79</v>
      </c>
      <c r="C37" s="1">
        <f t="shared" si="0"/>
        <v>9.5550722919836574E-5</v>
      </c>
      <c r="D37" s="5">
        <f t="shared" si="1"/>
        <v>1.1179434581620878E-2</v>
      </c>
      <c r="E37" s="5">
        <f t="shared" si="2"/>
        <v>79.011179434581621</v>
      </c>
      <c r="I37" s="70">
        <f t="shared" si="4"/>
        <v>79.011179434581621</v>
      </c>
      <c r="P37" s="17">
        <f t="shared" si="3"/>
        <v>79.011179434581621</v>
      </c>
    </row>
    <row r="38" spans="1:16" x14ac:dyDescent="0.2">
      <c r="A38" s="30" t="s">
        <v>179</v>
      </c>
      <c r="B38">
        <v>88</v>
      </c>
      <c r="C38" s="1">
        <f t="shared" si="0"/>
        <v>1.0643624831576732E-4</v>
      </c>
      <c r="D38" s="5">
        <f t="shared" si="1"/>
        <v>1.2453041052944777E-2</v>
      </c>
      <c r="E38" s="5">
        <f>B38+D38</f>
        <v>88.01245304105295</v>
      </c>
      <c r="I38" s="70">
        <f t="shared" si="4"/>
        <v>88.01245304105295</v>
      </c>
      <c r="P38" s="17">
        <f t="shared" si="3"/>
        <v>88.01245304105295</v>
      </c>
    </row>
    <row r="39" spans="1:16" x14ac:dyDescent="0.2">
      <c r="A39" s="30" t="s">
        <v>87</v>
      </c>
      <c r="B39">
        <v>113</v>
      </c>
      <c r="C39" s="1">
        <f t="shared" si="0"/>
        <v>1.3667381886001939E-4</v>
      </c>
      <c r="D39" s="5">
        <f t="shared" si="1"/>
        <v>1.599083680662227E-2</v>
      </c>
      <c r="E39" s="5">
        <f t="shared" si="2"/>
        <v>113.01599083680662</v>
      </c>
      <c r="I39" s="70">
        <f t="shared" si="4"/>
        <v>113.01599083680662</v>
      </c>
      <c r="P39" s="17">
        <f t="shared" si="3"/>
        <v>113.01599083680662</v>
      </c>
    </row>
    <row r="40" spans="1:16" x14ac:dyDescent="0.2">
      <c r="A40" s="30" t="s">
        <v>88</v>
      </c>
      <c r="B40">
        <v>1</v>
      </c>
      <c r="C40" s="1">
        <f t="shared" si="0"/>
        <v>1.2095028217700832E-6</v>
      </c>
      <c r="D40" s="5">
        <f t="shared" si="1"/>
        <v>1.4151183014709972E-4</v>
      </c>
      <c r="E40" s="5">
        <f t="shared" si="2"/>
        <v>1.0001415118301471</v>
      </c>
      <c r="I40" s="70">
        <f t="shared" si="4"/>
        <v>1.0001415118301471</v>
      </c>
      <c r="P40" s="17">
        <f t="shared" si="3"/>
        <v>1.0001415118301471</v>
      </c>
    </row>
    <row r="41" spans="1:16" x14ac:dyDescent="0.2">
      <c r="A41" s="30" t="s">
        <v>89</v>
      </c>
      <c r="B41">
        <v>0</v>
      </c>
      <c r="C41" s="1">
        <f t="shared" si="0"/>
        <v>0</v>
      </c>
      <c r="D41" s="5">
        <f t="shared" si="1"/>
        <v>0</v>
      </c>
      <c r="E41" s="5">
        <f t="shared" si="2"/>
        <v>0</v>
      </c>
      <c r="I41" s="70">
        <f t="shared" si="4"/>
        <v>0</v>
      </c>
      <c r="P41" s="17">
        <f t="shared" si="3"/>
        <v>0</v>
      </c>
    </row>
    <row r="42" spans="1:16" x14ac:dyDescent="0.2">
      <c r="A42" s="30" t="s">
        <v>90</v>
      </c>
      <c r="B42">
        <v>310</v>
      </c>
      <c r="C42" s="1">
        <f t="shared" si="0"/>
        <v>3.7494587474872577E-4</v>
      </c>
      <c r="D42" s="5">
        <f t="shared" si="1"/>
        <v>4.3868667345600916E-2</v>
      </c>
      <c r="E42" s="5">
        <f t="shared" si="2"/>
        <v>310.04386866734558</v>
      </c>
      <c r="I42" s="70">
        <f t="shared" si="4"/>
        <v>310.04386866734558</v>
      </c>
      <c r="P42" s="17">
        <f t="shared" si="3"/>
        <v>310.04386866734558</v>
      </c>
    </row>
    <row r="43" spans="1:16" x14ac:dyDescent="0.2">
      <c r="A43" s="30" t="s">
        <v>3</v>
      </c>
      <c r="B43">
        <v>2523</v>
      </c>
      <c r="C43" s="1">
        <f t="shared" si="0"/>
        <v>3.0515756193259199E-3</v>
      </c>
      <c r="D43" s="5">
        <f t="shared" si="1"/>
        <v>0.35703434746113261</v>
      </c>
      <c r="E43" s="5">
        <f t="shared" si="2"/>
        <v>2523.3570343474612</v>
      </c>
      <c r="I43" s="70">
        <f t="shared" si="4"/>
        <v>2523.3570343474612</v>
      </c>
      <c r="P43" s="17">
        <f t="shared" si="3"/>
        <v>2523.3570343474612</v>
      </c>
    </row>
    <row r="44" spans="1:16" x14ac:dyDescent="0.2">
      <c r="A44" s="30" t="s">
        <v>91</v>
      </c>
      <c r="B44">
        <v>196</v>
      </c>
      <c r="C44" s="1">
        <f t="shared" ref="C44:C75" si="5">B44/$B$216</f>
        <v>2.3706255306693631E-4</v>
      </c>
      <c r="D44" s="5">
        <f t="shared" ref="D44:D75" si="6">C44*$B$219</f>
        <v>2.7736318708831548E-2</v>
      </c>
      <c r="E44" s="5">
        <f t="shared" si="2"/>
        <v>196.02773631870883</v>
      </c>
      <c r="I44" s="70">
        <f t="shared" si="4"/>
        <v>196.02773631870883</v>
      </c>
      <c r="P44" s="17">
        <f t="shared" si="3"/>
        <v>196.02773631870883</v>
      </c>
    </row>
    <row r="45" spans="1:16" x14ac:dyDescent="0.2">
      <c r="A45" s="30" t="s">
        <v>92</v>
      </c>
      <c r="B45">
        <v>282</v>
      </c>
      <c r="C45" s="1">
        <f t="shared" si="5"/>
        <v>3.4107979573916346E-4</v>
      </c>
      <c r="D45" s="5">
        <f t="shared" si="6"/>
        <v>3.9906336101482122E-2</v>
      </c>
      <c r="E45" s="5">
        <f t="shared" si="2"/>
        <v>282.03990633610147</v>
      </c>
      <c r="I45" s="70">
        <f t="shared" si="4"/>
        <v>282.03990633610147</v>
      </c>
      <c r="P45" s="17">
        <f t="shared" si="3"/>
        <v>282.03990633610147</v>
      </c>
    </row>
    <row r="46" spans="1:16" x14ac:dyDescent="0.2">
      <c r="A46" s="30" t="s">
        <v>93</v>
      </c>
      <c r="B46">
        <v>5</v>
      </c>
      <c r="C46" s="1">
        <f t="shared" si="5"/>
        <v>6.047514108850416E-6</v>
      </c>
      <c r="D46" s="5">
        <f t="shared" si="6"/>
        <v>7.075591507354987E-4</v>
      </c>
      <c r="E46" s="5">
        <f t="shared" si="2"/>
        <v>5.0007075591507357</v>
      </c>
      <c r="I46" s="70">
        <f t="shared" si="4"/>
        <v>5.0007075591507357</v>
      </c>
      <c r="P46" s="17">
        <f t="shared" si="3"/>
        <v>5.0007075591507357</v>
      </c>
    </row>
    <row r="47" spans="1:16" x14ac:dyDescent="0.2">
      <c r="A47" s="45" t="s">
        <v>94</v>
      </c>
      <c r="B47"/>
      <c r="C47" s="1">
        <f t="shared" si="5"/>
        <v>0</v>
      </c>
      <c r="D47" s="5">
        <f t="shared" si="6"/>
        <v>0</v>
      </c>
      <c r="E47" s="5">
        <f t="shared" si="2"/>
        <v>0</v>
      </c>
      <c r="N47" s="77">
        <f>E47</f>
        <v>0</v>
      </c>
      <c r="P47" s="17">
        <f t="shared" si="3"/>
        <v>0</v>
      </c>
    </row>
    <row r="48" spans="1:16" x14ac:dyDescent="0.2">
      <c r="A48" s="28" t="s">
        <v>4</v>
      </c>
      <c r="B48">
        <v>1085</v>
      </c>
      <c r="C48" s="1">
        <f t="shared" si="5"/>
        <v>1.3123105616205403E-3</v>
      </c>
      <c r="D48" s="5">
        <f t="shared" si="6"/>
        <v>0.15354033570960321</v>
      </c>
      <c r="E48" s="5">
        <f t="shared" si="2"/>
        <v>1085.1535403357095</v>
      </c>
      <c r="H48" s="69">
        <f>E48</f>
        <v>1085.1535403357095</v>
      </c>
      <c r="P48" s="17">
        <f t="shared" si="3"/>
        <v>1085.1535403357095</v>
      </c>
    </row>
    <row r="49" spans="1:16" x14ac:dyDescent="0.2">
      <c r="A49" s="28" t="s">
        <v>95</v>
      </c>
      <c r="B49">
        <v>392</v>
      </c>
      <c r="C49" s="1">
        <f t="shared" si="5"/>
        <v>4.7412510613387262E-4</v>
      </c>
      <c r="D49" s="5">
        <f t="shared" si="6"/>
        <v>5.5472637417663097E-2</v>
      </c>
      <c r="E49" s="5">
        <f t="shared" si="2"/>
        <v>392.05547263741767</v>
      </c>
      <c r="H49" s="69">
        <f>E49</f>
        <v>392.05547263741767</v>
      </c>
      <c r="P49" s="17">
        <f t="shared" si="3"/>
        <v>392.05547263741767</v>
      </c>
    </row>
    <row r="50" spans="1:16" x14ac:dyDescent="0.2">
      <c r="A50" s="28" t="s">
        <v>153</v>
      </c>
      <c r="B50">
        <v>0</v>
      </c>
      <c r="C50" s="1">
        <f t="shared" si="5"/>
        <v>0</v>
      </c>
      <c r="D50" s="5">
        <f t="shared" si="6"/>
        <v>0</v>
      </c>
      <c r="E50" s="5">
        <f>B50+D50</f>
        <v>0</v>
      </c>
      <c r="H50" s="69">
        <f>E50</f>
        <v>0</v>
      </c>
      <c r="P50" s="17">
        <f>E50</f>
        <v>0</v>
      </c>
    </row>
    <row r="51" spans="1:16" x14ac:dyDescent="0.2">
      <c r="A51" s="28" t="s">
        <v>96</v>
      </c>
      <c r="B51">
        <v>69</v>
      </c>
      <c r="C51" s="1">
        <f t="shared" si="5"/>
        <v>8.3455694702135735E-5</v>
      </c>
      <c r="D51" s="5">
        <f t="shared" si="6"/>
        <v>9.764316280149881E-3</v>
      </c>
      <c r="E51" s="5">
        <f t="shared" si="2"/>
        <v>69.009764316280155</v>
      </c>
      <c r="H51" s="69">
        <f>E51</f>
        <v>69.009764316280155</v>
      </c>
      <c r="P51" s="17">
        <f t="shared" si="3"/>
        <v>69.009764316280155</v>
      </c>
    </row>
    <row r="52" spans="1:16" x14ac:dyDescent="0.2">
      <c r="A52" s="30" t="s">
        <v>222</v>
      </c>
      <c r="B52">
        <v>0</v>
      </c>
      <c r="C52" s="1">
        <f t="shared" si="5"/>
        <v>0</v>
      </c>
      <c r="D52" s="5">
        <f t="shared" si="6"/>
        <v>0</v>
      </c>
      <c r="E52" s="5">
        <f>B52+D52</f>
        <v>0</v>
      </c>
      <c r="I52" s="70">
        <f>E52</f>
        <v>0</v>
      </c>
      <c r="P52" s="17">
        <f>E52</f>
        <v>0</v>
      </c>
    </row>
    <row r="53" spans="1:16" x14ac:dyDescent="0.2">
      <c r="A53" s="28" t="s">
        <v>97</v>
      </c>
      <c r="B53">
        <v>120</v>
      </c>
      <c r="C53" s="1">
        <f t="shared" si="5"/>
        <v>1.4514033861240999E-4</v>
      </c>
      <c r="D53" s="5">
        <f t="shared" si="6"/>
        <v>1.6981419617651969E-2</v>
      </c>
      <c r="E53" s="5">
        <f t="shared" si="2"/>
        <v>120.01698141961765</v>
      </c>
      <c r="H53" s="69">
        <f>E53</f>
        <v>120.01698141961765</v>
      </c>
      <c r="P53" s="17">
        <f t="shared" si="3"/>
        <v>120.01698141961765</v>
      </c>
    </row>
    <row r="54" spans="1:16" x14ac:dyDescent="0.2">
      <c r="A54" s="30" t="s">
        <v>5</v>
      </c>
      <c r="B54">
        <v>313</v>
      </c>
      <c r="C54" s="1">
        <f t="shared" si="5"/>
        <v>3.7857438321403604E-4</v>
      </c>
      <c r="D54" s="5">
        <f t="shared" si="6"/>
        <v>4.4293202836042218E-2</v>
      </c>
      <c r="E54" s="5">
        <f t="shared" si="2"/>
        <v>313.04429320283606</v>
      </c>
      <c r="I54" s="70">
        <f>E54</f>
        <v>313.04429320283606</v>
      </c>
      <c r="P54" s="17">
        <f t="shared" si="3"/>
        <v>313.04429320283606</v>
      </c>
    </row>
    <row r="55" spans="1:16" x14ac:dyDescent="0.2">
      <c r="A55" s="28" t="s">
        <v>6</v>
      </c>
      <c r="B55">
        <v>640</v>
      </c>
      <c r="C55" s="1">
        <f t="shared" si="5"/>
        <v>7.7408180593285325E-4</v>
      </c>
      <c r="D55" s="5">
        <f t="shared" si="6"/>
        <v>9.0567571294143834E-2</v>
      </c>
      <c r="E55" s="5">
        <f t="shared" si="2"/>
        <v>640.09056757129417</v>
      </c>
      <c r="H55" s="69">
        <f>E55</f>
        <v>640.09056757129417</v>
      </c>
      <c r="P55" s="17">
        <f t="shared" si="3"/>
        <v>640.09056757129417</v>
      </c>
    </row>
    <row r="56" spans="1:16" x14ac:dyDescent="0.2">
      <c r="A56" s="30" t="s">
        <v>98</v>
      </c>
      <c r="B56">
        <v>155</v>
      </c>
      <c r="C56" s="1">
        <f t="shared" si="5"/>
        <v>1.8747293737436289E-4</v>
      </c>
      <c r="D56" s="5">
        <f t="shared" si="6"/>
        <v>2.1934333672800458E-2</v>
      </c>
      <c r="E56" s="5">
        <f t="shared" si="2"/>
        <v>155.02193433367279</v>
      </c>
      <c r="I56" s="70">
        <f>E56</f>
        <v>155.02193433367279</v>
      </c>
      <c r="P56" s="17">
        <f t="shared" si="3"/>
        <v>155.02193433367279</v>
      </c>
    </row>
    <row r="57" spans="1:16" x14ac:dyDescent="0.2">
      <c r="A57" s="30" t="s">
        <v>99</v>
      </c>
      <c r="B57">
        <v>0</v>
      </c>
      <c r="C57" s="1">
        <f t="shared" si="5"/>
        <v>0</v>
      </c>
      <c r="D57" s="5">
        <f t="shared" si="6"/>
        <v>0</v>
      </c>
      <c r="E57" s="5">
        <f t="shared" si="2"/>
        <v>0</v>
      </c>
      <c r="I57" s="70">
        <f t="shared" ref="I57:I63" si="7">E57</f>
        <v>0</v>
      </c>
      <c r="P57" s="17">
        <f t="shared" si="3"/>
        <v>0</v>
      </c>
    </row>
    <row r="58" spans="1:16" x14ac:dyDescent="0.2">
      <c r="A58" s="30" t="s">
        <v>100</v>
      </c>
      <c r="B58">
        <v>0</v>
      </c>
      <c r="C58" s="1">
        <f t="shared" si="5"/>
        <v>0</v>
      </c>
      <c r="D58" s="5">
        <f t="shared" si="6"/>
        <v>0</v>
      </c>
      <c r="E58" s="5">
        <f t="shared" si="2"/>
        <v>0</v>
      </c>
      <c r="I58" s="70">
        <f t="shared" si="7"/>
        <v>0</v>
      </c>
      <c r="P58" s="17">
        <f t="shared" si="3"/>
        <v>0</v>
      </c>
    </row>
    <row r="59" spans="1:16" x14ac:dyDescent="0.2">
      <c r="A59" s="30" t="s">
        <v>101</v>
      </c>
      <c r="B59">
        <v>8</v>
      </c>
      <c r="C59" s="1">
        <f t="shared" si="5"/>
        <v>9.6760225741606653E-6</v>
      </c>
      <c r="D59" s="5">
        <f t="shared" si="6"/>
        <v>1.1320946411767978E-3</v>
      </c>
      <c r="E59" s="5">
        <f t="shared" si="2"/>
        <v>8.0011320946411768</v>
      </c>
      <c r="I59" s="70">
        <f t="shared" si="7"/>
        <v>8.0011320946411768</v>
      </c>
      <c r="P59" s="17">
        <f t="shared" si="3"/>
        <v>8.0011320946411768</v>
      </c>
    </row>
    <row r="60" spans="1:16" x14ac:dyDescent="0.2">
      <c r="A60" s="30" t="s">
        <v>102</v>
      </c>
      <c r="B60">
        <v>12</v>
      </c>
      <c r="C60" s="1">
        <f t="shared" si="5"/>
        <v>1.4514033861240999E-5</v>
      </c>
      <c r="D60" s="5">
        <f t="shared" si="6"/>
        <v>1.6981419617651968E-3</v>
      </c>
      <c r="E60" s="5">
        <f t="shared" si="2"/>
        <v>12.001698141961764</v>
      </c>
      <c r="I60" s="70">
        <f t="shared" si="7"/>
        <v>12.001698141961764</v>
      </c>
      <c r="P60" s="17">
        <f t="shared" si="3"/>
        <v>12.001698141961764</v>
      </c>
    </row>
    <row r="61" spans="1:16" x14ac:dyDescent="0.2">
      <c r="A61" s="30" t="s">
        <v>103</v>
      </c>
      <c r="B61">
        <v>68</v>
      </c>
      <c r="C61" s="1">
        <f t="shared" si="5"/>
        <v>8.2246191880365653E-5</v>
      </c>
      <c r="D61" s="5">
        <f t="shared" si="6"/>
        <v>9.622804450002782E-3</v>
      </c>
      <c r="E61" s="5">
        <f t="shared" si="2"/>
        <v>68.009622804450004</v>
      </c>
      <c r="I61" s="70">
        <f t="shared" si="7"/>
        <v>68.009622804450004</v>
      </c>
      <c r="P61" s="17">
        <f t="shared" si="3"/>
        <v>68.009622804450004</v>
      </c>
    </row>
    <row r="62" spans="1:16" x14ac:dyDescent="0.2">
      <c r="A62" s="30" t="s">
        <v>104</v>
      </c>
      <c r="B62">
        <v>0</v>
      </c>
      <c r="C62" s="1">
        <f t="shared" si="5"/>
        <v>0</v>
      </c>
      <c r="D62" s="5">
        <f t="shared" si="6"/>
        <v>0</v>
      </c>
      <c r="E62" s="5">
        <f t="shared" si="2"/>
        <v>0</v>
      </c>
      <c r="I62" s="70">
        <f t="shared" si="7"/>
        <v>0</v>
      </c>
      <c r="P62" s="17">
        <f t="shared" si="3"/>
        <v>0</v>
      </c>
    </row>
    <row r="63" spans="1:16" x14ac:dyDescent="0.2">
      <c r="A63" s="30" t="s">
        <v>105</v>
      </c>
      <c r="B63">
        <v>48</v>
      </c>
      <c r="C63" s="1">
        <f t="shared" si="5"/>
        <v>5.8056135444963995E-5</v>
      </c>
      <c r="D63" s="5">
        <f t="shared" si="6"/>
        <v>6.7925678470607872E-3</v>
      </c>
      <c r="E63" s="5">
        <f t="shared" si="2"/>
        <v>48.006792567847057</v>
      </c>
      <c r="I63" s="70">
        <f t="shared" si="7"/>
        <v>48.006792567847057</v>
      </c>
      <c r="P63" s="17">
        <f t="shared" si="3"/>
        <v>48.006792567847057</v>
      </c>
    </row>
    <row r="64" spans="1:16" x14ac:dyDescent="0.2">
      <c r="A64" s="28" t="s">
        <v>269</v>
      </c>
      <c r="B64"/>
      <c r="C64" s="1">
        <f t="shared" si="5"/>
        <v>0</v>
      </c>
      <c r="D64" s="5">
        <f t="shared" si="6"/>
        <v>0</v>
      </c>
      <c r="E64" s="5">
        <f t="shared" si="2"/>
        <v>0</v>
      </c>
      <c r="H64" s="69">
        <f>E64</f>
        <v>0</v>
      </c>
      <c r="P64" s="17">
        <f t="shared" si="3"/>
        <v>0</v>
      </c>
    </row>
    <row r="65" spans="1:16" x14ac:dyDescent="0.2">
      <c r="A65" s="28" t="s">
        <v>106</v>
      </c>
      <c r="B65"/>
      <c r="C65" s="1">
        <f t="shared" si="5"/>
        <v>0</v>
      </c>
      <c r="D65" s="5">
        <f t="shared" si="6"/>
        <v>0</v>
      </c>
      <c r="E65" s="5">
        <f>B65+D65</f>
        <v>0</v>
      </c>
      <c r="H65" s="69">
        <f>E65</f>
        <v>0</v>
      </c>
      <c r="P65" s="17">
        <f>E65</f>
        <v>0</v>
      </c>
    </row>
    <row r="66" spans="1:16" x14ac:dyDescent="0.2">
      <c r="A66" s="28" t="s">
        <v>107</v>
      </c>
      <c r="B66">
        <v>9</v>
      </c>
      <c r="C66" s="1">
        <f t="shared" si="5"/>
        <v>1.0885525395930748E-5</v>
      </c>
      <c r="D66" s="5">
        <f t="shared" si="6"/>
        <v>1.2736064713238975E-3</v>
      </c>
      <c r="E66" s="5">
        <f t="shared" si="2"/>
        <v>9.0012736064713241</v>
      </c>
      <c r="H66" s="69">
        <f>E66</f>
        <v>9.0012736064713241</v>
      </c>
      <c r="P66" s="17">
        <f t="shared" si="3"/>
        <v>9.0012736064713241</v>
      </c>
    </row>
    <row r="67" spans="1:16" x14ac:dyDescent="0.2">
      <c r="A67" s="28" t="s">
        <v>182</v>
      </c>
      <c r="B67"/>
      <c r="C67" s="1">
        <f t="shared" si="5"/>
        <v>0</v>
      </c>
      <c r="D67" s="5">
        <f t="shared" si="6"/>
        <v>0</v>
      </c>
      <c r="E67" s="5">
        <f>B67+D67</f>
        <v>0</v>
      </c>
      <c r="H67" s="69">
        <f>E67</f>
        <v>0</v>
      </c>
      <c r="P67" s="17">
        <f t="shared" si="3"/>
        <v>0</v>
      </c>
    </row>
    <row r="68" spans="1:16" x14ac:dyDescent="0.2">
      <c r="A68" s="28" t="s">
        <v>108</v>
      </c>
      <c r="B68"/>
      <c r="C68" s="1">
        <f t="shared" si="5"/>
        <v>0</v>
      </c>
      <c r="D68" s="5">
        <f t="shared" si="6"/>
        <v>0</v>
      </c>
      <c r="E68" s="5">
        <f t="shared" ref="E68:E157" si="8">B68+D68</f>
        <v>0</v>
      </c>
      <c r="H68" s="69">
        <f>E68</f>
        <v>0</v>
      </c>
      <c r="P68" s="17">
        <f t="shared" si="3"/>
        <v>0</v>
      </c>
    </row>
    <row r="69" spans="1:16" x14ac:dyDescent="0.2">
      <c r="A69" s="30" t="s">
        <v>201</v>
      </c>
      <c r="B69"/>
      <c r="C69" s="1">
        <f t="shared" si="5"/>
        <v>0</v>
      </c>
      <c r="D69" s="5">
        <f t="shared" si="6"/>
        <v>0</v>
      </c>
      <c r="E69" s="5">
        <f t="shared" si="8"/>
        <v>0</v>
      </c>
      <c r="I69" s="70">
        <f>E69</f>
        <v>0</v>
      </c>
      <c r="P69" s="17">
        <f t="shared" si="3"/>
        <v>0</v>
      </c>
    </row>
    <row r="70" spans="1:16" x14ac:dyDescent="0.2">
      <c r="A70" s="30" t="s">
        <v>109</v>
      </c>
      <c r="B70">
        <v>21</v>
      </c>
      <c r="C70" s="1">
        <f t="shared" si="5"/>
        <v>2.5399559257171747E-5</v>
      </c>
      <c r="D70" s="5">
        <f t="shared" si="6"/>
        <v>2.9717484330890943E-3</v>
      </c>
      <c r="E70" s="5">
        <f t="shared" si="8"/>
        <v>21.00297174843309</v>
      </c>
      <c r="I70" s="70">
        <f t="shared" ref="I70:I78" si="9">E70</f>
        <v>21.00297174843309</v>
      </c>
      <c r="P70" s="17">
        <f t="shared" si="3"/>
        <v>21.00297174843309</v>
      </c>
    </row>
    <row r="71" spans="1:16" x14ac:dyDescent="0.2">
      <c r="A71" s="30" t="s">
        <v>285</v>
      </c>
      <c r="B71"/>
      <c r="C71" s="1">
        <f t="shared" si="5"/>
        <v>0</v>
      </c>
      <c r="D71" s="5">
        <f t="shared" si="6"/>
        <v>0</v>
      </c>
      <c r="E71" s="5">
        <f>B71+D71</f>
        <v>0</v>
      </c>
      <c r="I71" s="70">
        <f>E71</f>
        <v>0</v>
      </c>
      <c r="P71" s="17">
        <f t="shared" si="3"/>
        <v>0</v>
      </c>
    </row>
    <row r="72" spans="1:16" x14ac:dyDescent="0.2">
      <c r="A72" s="30" t="s">
        <v>180</v>
      </c>
      <c r="B72"/>
      <c r="C72" s="1">
        <f t="shared" si="5"/>
        <v>0</v>
      </c>
      <c r="D72" s="5">
        <f t="shared" si="6"/>
        <v>0</v>
      </c>
      <c r="E72" s="5">
        <f t="shared" ref="E72:E77" si="10">B72+D72</f>
        <v>0</v>
      </c>
      <c r="I72" s="70">
        <f t="shared" si="9"/>
        <v>0</v>
      </c>
      <c r="P72" s="17">
        <f t="shared" si="3"/>
        <v>0</v>
      </c>
    </row>
    <row r="73" spans="1:16" x14ac:dyDescent="0.2">
      <c r="A73" s="30" t="s">
        <v>181</v>
      </c>
      <c r="B73">
        <v>18</v>
      </c>
      <c r="C73" s="1">
        <f t="shared" si="5"/>
        <v>2.1771050791861496E-5</v>
      </c>
      <c r="D73" s="5">
        <f t="shared" si="6"/>
        <v>2.547212942647795E-3</v>
      </c>
      <c r="E73" s="5">
        <f t="shared" si="10"/>
        <v>18.002547212942648</v>
      </c>
      <c r="I73" s="70">
        <f t="shared" si="9"/>
        <v>18.002547212942648</v>
      </c>
      <c r="P73" s="17">
        <f t="shared" si="3"/>
        <v>18.002547212942648</v>
      </c>
    </row>
    <row r="74" spans="1:16" x14ac:dyDescent="0.2">
      <c r="A74" s="30" t="s">
        <v>149</v>
      </c>
      <c r="B74">
        <v>17</v>
      </c>
      <c r="C74" s="1">
        <f t="shared" si="5"/>
        <v>2.0561547970091413E-5</v>
      </c>
      <c r="D74" s="5">
        <f t="shared" si="6"/>
        <v>2.4057011125006955E-3</v>
      </c>
      <c r="E74" s="5">
        <f t="shared" si="10"/>
        <v>17.002405701112501</v>
      </c>
      <c r="I74" s="70">
        <f t="shared" si="9"/>
        <v>17.002405701112501</v>
      </c>
      <c r="P74" s="17">
        <f t="shared" si="3"/>
        <v>17.002405701112501</v>
      </c>
    </row>
    <row r="75" spans="1:16" x14ac:dyDescent="0.2">
      <c r="A75" s="30" t="s">
        <v>176</v>
      </c>
      <c r="B75">
        <v>0</v>
      </c>
      <c r="C75" s="1">
        <f t="shared" si="5"/>
        <v>0</v>
      </c>
      <c r="D75" s="5">
        <f t="shared" si="6"/>
        <v>0</v>
      </c>
      <c r="E75" s="5">
        <f t="shared" si="10"/>
        <v>0</v>
      </c>
      <c r="I75" s="70">
        <f t="shared" si="9"/>
        <v>0</v>
      </c>
      <c r="P75" s="17">
        <f t="shared" si="3"/>
        <v>0</v>
      </c>
    </row>
    <row r="76" spans="1:16" x14ac:dyDescent="0.2">
      <c r="A76" s="30" t="s">
        <v>110</v>
      </c>
      <c r="B76">
        <v>20</v>
      </c>
      <c r="C76" s="1">
        <f t="shared" ref="C76:C107" si="11">B76/$B$216</f>
        <v>2.4190056435401664E-5</v>
      </c>
      <c r="D76" s="5">
        <f t="shared" ref="D76:D107" si="12">C76*$B$219</f>
        <v>2.8302366029419948E-3</v>
      </c>
      <c r="E76" s="5">
        <f t="shared" si="10"/>
        <v>20.002830236602943</v>
      </c>
      <c r="I76" s="70">
        <f t="shared" si="9"/>
        <v>20.002830236602943</v>
      </c>
      <c r="P76" s="17">
        <f t="shared" si="3"/>
        <v>20.002830236602943</v>
      </c>
    </row>
    <row r="77" spans="1:16" x14ac:dyDescent="0.2">
      <c r="A77" s="30" t="s">
        <v>111</v>
      </c>
      <c r="B77">
        <v>224</v>
      </c>
      <c r="C77" s="1">
        <f t="shared" si="11"/>
        <v>2.7092863207649865E-4</v>
      </c>
      <c r="D77" s="5">
        <f t="shared" si="12"/>
        <v>3.1698649952950339E-2</v>
      </c>
      <c r="E77" s="5">
        <f t="shared" si="10"/>
        <v>224.03169864995294</v>
      </c>
      <c r="I77" s="70">
        <f t="shared" si="9"/>
        <v>224.03169864995294</v>
      </c>
      <c r="P77" s="17">
        <f t="shared" si="3"/>
        <v>224.03169864995294</v>
      </c>
    </row>
    <row r="78" spans="1:16" x14ac:dyDescent="0.2">
      <c r="A78" s="30" t="s">
        <v>112</v>
      </c>
      <c r="B78"/>
      <c r="C78" s="1">
        <f t="shared" si="11"/>
        <v>0</v>
      </c>
      <c r="D78" s="5">
        <f t="shared" si="12"/>
        <v>0</v>
      </c>
      <c r="E78" s="5">
        <f t="shared" si="8"/>
        <v>0</v>
      </c>
      <c r="I78" s="70">
        <f t="shared" si="9"/>
        <v>0</v>
      </c>
      <c r="P78" s="17">
        <f t="shared" si="3"/>
        <v>0</v>
      </c>
    </row>
    <row r="79" spans="1:16" x14ac:dyDescent="0.2">
      <c r="A79" s="28" t="s">
        <v>113</v>
      </c>
      <c r="B79">
        <v>9</v>
      </c>
      <c r="C79" s="1">
        <f t="shared" si="11"/>
        <v>1.0885525395930748E-5</v>
      </c>
      <c r="D79" s="5">
        <f t="shared" si="12"/>
        <v>1.2736064713238975E-3</v>
      </c>
      <c r="E79" s="5">
        <f t="shared" si="8"/>
        <v>9.0012736064713241</v>
      </c>
      <c r="H79" s="69">
        <f>E79</f>
        <v>9.0012736064713241</v>
      </c>
      <c r="P79" s="17">
        <f t="shared" si="3"/>
        <v>9.0012736064713241</v>
      </c>
    </row>
    <row r="80" spans="1:16" x14ac:dyDescent="0.2">
      <c r="A80" s="30" t="s">
        <v>114</v>
      </c>
      <c r="B80">
        <v>27</v>
      </c>
      <c r="C80" s="1">
        <f t="shared" si="11"/>
        <v>3.2656576187792249E-5</v>
      </c>
      <c r="D80" s="5">
        <f t="shared" si="12"/>
        <v>3.8208194139716929E-3</v>
      </c>
      <c r="E80" s="5">
        <f t="shared" si="8"/>
        <v>27.003820819413971</v>
      </c>
      <c r="I80" s="70">
        <f>E80</f>
        <v>27.003820819413971</v>
      </c>
      <c r="P80" s="17">
        <f t="shared" si="3"/>
        <v>27.003820819413971</v>
      </c>
    </row>
    <row r="81" spans="1:16" x14ac:dyDescent="0.2">
      <c r="A81" s="30" t="s">
        <v>115</v>
      </c>
      <c r="B81">
        <v>5</v>
      </c>
      <c r="C81" s="1">
        <f t="shared" si="11"/>
        <v>6.047514108850416E-6</v>
      </c>
      <c r="D81" s="5">
        <f t="shared" si="12"/>
        <v>7.075591507354987E-4</v>
      </c>
      <c r="E81" s="5">
        <f t="shared" si="8"/>
        <v>5.0007075591507357</v>
      </c>
      <c r="I81" s="70">
        <f>E81</f>
        <v>5.0007075591507357</v>
      </c>
      <c r="P81" s="17">
        <f t="shared" si="3"/>
        <v>5.0007075591507357</v>
      </c>
    </row>
    <row r="82" spans="1:16" x14ac:dyDescent="0.2">
      <c r="A82" s="30" t="s">
        <v>116</v>
      </c>
      <c r="B82"/>
      <c r="C82" s="1">
        <f t="shared" si="11"/>
        <v>0</v>
      </c>
      <c r="D82" s="5">
        <f t="shared" si="12"/>
        <v>0</v>
      </c>
      <c r="E82" s="5">
        <f t="shared" si="8"/>
        <v>0</v>
      </c>
      <c r="I82" s="70">
        <f>E82</f>
        <v>0</v>
      </c>
      <c r="P82" s="17">
        <f t="shared" ref="P82:P173" si="13">E82</f>
        <v>0</v>
      </c>
    </row>
    <row r="83" spans="1:16" x14ac:dyDescent="0.2">
      <c r="A83" s="45" t="s">
        <v>7</v>
      </c>
      <c r="B83">
        <v>31</v>
      </c>
      <c r="C83" s="1">
        <f t="shared" si="11"/>
        <v>3.7494587474872579E-5</v>
      </c>
      <c r="D83" s="5">
        <f t="shared" si="12"/>
        <v>4.3868667345600921E-3</v>
      </c>
      <c r="E83" s="5">
        <f t="shared" si="8"/>
        <v>31.00438686673456</v>
      </c>
      <c r="M83" s="6"/>
      <c r="N83" s="77">
        <f>E83</f>
        <v>31.00438686673456</v>
      </c>
      <c r="P83" s="17">
        <f t="shared" si="13"/>
        <v>31.00438686673456</v>
      </c>
    </row>
    <row r="84" spans="1:16" x14ac:dyDescent="0.2">
      <c r="A84" s="28" t="s">
        <v>202</v>
      </c>
      <c r="B84">
        <v>7</v>
      </c>
      <c r="C84" s="1">
        <f t="shared" si="11"/>
        <v>8.4665197523905828E-6</v>
      </c>
      <c r="D84" s="5">
        <f t="shared" si="12"/>
        <v>9.905828110296981E-4</v>
      </c>
      <c r="E84" s="5">
        <f t="shared" si="8"/>
        <v>7.0009905828110295</v>
      </c>
      <c r="H84" s="69">
        <f>E84</f>
        <v>7.0009905828110295</v>
      </c>
      <c r="P84" s="17">
        <f t="shared" si="13"/>
        <v>7.0009905828110295</v>
      </c>
    </row>
    <row r="85" spans="1:16" x14ac:dyDescent="0.2">
      <c r="A85" s="28" t="s">
        <v>117</v>
      </c>
      <c r="B85"/>
      <c r="C85" s="1">
        <f t="shared" si="11"/>
        <v>0</v>
      </c>
      <c r="D85" s="5">
        <f t="shared" si="12"/>
        <v>0</v>
      </c>
      <c r="E85" s="5">
        <f t="shared" si="8"/>
        <v>0</v>
      </c>
      <c r="H85" s="69">
        <f>E85</f>
        <v>0</v>
      </c>
      <c r="P85" s="17">
        <f t="shared" si="13"/>
        <v>0</v>
      </c>
    </row>
    <row r="86" spans="1:16" x14ac:dyDescent="0.2">
      <c r="A86" s="28" t="s">
        <v>118</v>
      </c>
      <c r="B86"/>
      <c r="C86" s="1">
        <f t="shared" si="11"/>
        <v>0</v>
      </c>
      <c r="D86" s="5">
        <f t="shared" si="12"/>
        <v>0</v>
      </c>
      <c r="E86" s="5">
        <f t="shared" si="8"/>
        <v>0</v>
      </c>
      <c r="H86" s="69">
        <f>E86</f>
        <v>0</v>
      </c>
      <c r="P86" s="17">
        <f t="shared" si="13"/>
        <v>0</v>
      </c>
    </row>
    <row r="87" spans="1:16" x14ac:dyDescent="0.2">
      <c r="A87" s="30" t="s">
        <v>119</v>
      </c>
      <c r="B87">
        <v>42</v>
      </c>
      <c r="C87" s="1">
        <f t="shared" si="11"/>
        <v>5.0799118514343493E-5</v>
      </c>
      <c r="D87" s="5">
        <f t="shared" si="12"/>
        <v>5.9434968661781886E-3</v>
      </c>
      <c r="E87" s="5">
        <f t="shared" si="8"/>
        <v>42.00594349686618</v>
      </c>
      <c r="I87" s="70">
        <f>E87</f>
        <v>42.00594349686618</v>
      </c>
      <c r="P87" s="17">
        <f t="shared" si="13"/>
        <v>42.00594349686618</v>
      </c>
    </row>
    <row r="88" spans="1:16" x14ac:dyDescent="0.2">
      <c r="A88" s="27" t="s">
        <v>170</v>
      </c>
      <c r="B88" s="1">
        <v>0</v>
      </c>
      <c r="C88" s="1">
        <f t="shared" si="11"/>
        <v>0</v>
      </c>
      <c r="D88" s="5">
        <f t="shared" si="12"/>
        <v>0</v>
      </c>
      <c r="E88" s="5">
        <f>B88+D88</f>
        <v>0</v>
      </c>
      <c r="H88" s="69">
        <f>E88</f>
        <v>0</v>
      </c>
      <c r="P88" s="17">
        <f t="shared" si="13"/>
        <v>0</v>
      </c>
    </row>
    <row r="89" spans="1:16" x14ac:dyDescent="0.2">
      <c r="A89" s="28" t="s">
        <v>120</v>
      </c>
      <c r="B89" s="1">
        <v>881</v>
      </c>
      <c r="C89" s="1">
        <f t="shared" si="11"/>
        <v>1.0655719859794432E-3</v>
      </c>
      <c r="D89" s="5">
        <f t="shared" si="12"/>
        <v>0.12467192235959486</v>
      </c>
      <c r="E89" s="5">
        <f>B89+D89</f>
        <v>881.12467192235954</v>
      </c>
      <c r="H89" s="69">
        <f>E89</f>
        <v>881.12467192235954</v>
      </c>
      <c r="P89" s="17">
        <f t="shared" si="13"/>
        <v>881.12467192235954</v>
      </c>
    </row>
    <row r="90" spans="1:16" x14ac:dyDescent="0.2">
      <c r="A90" s="28" t="s">
        <v>121</v>
      </c>
      <c r="B90" s="1">
        <v>257</v>
      </c>
      <c r="C90" s="1">
        <f t="shared" si="11"/>
        <v>3.1084222519491136E-4</v>
      </c>
      <c r="D90" s="5">
        <f t="shared" si="12"/>
        <v>3.636854034780463E-2</v>
      </c>
      <c r="E90" s="5">
        <f t="shared" si="8"/>
        <v>257.03636854034778</v>
      </c>
      <c r="H90" s="69">
        <f>E90</f>
        <v>257.03636854034778</v>
      </c>
      <c r="P90" s="17">
        <f t="shared" si="13"/>
        <v>257.03636854034778</v>
      </c>
    </row>
    <row r="91" spans="1:16" x14ac:dyDescent="0.2">
      <c r="A91" s="28" t="s">
        <v>122</v>
      </c>
      <c r="B91" s="1">
        <v>141</v>
      </c>
      <c r="C91" s="1">
        <f t="shared" si="11"/>
        <v>1.7053989786958173E-4</v>
      </c>
      <c r="D91" s="5">
        <f t="shared" si="12"/>
        <v>1.9953168050741061E-2</v>
      </c>
      <c r="E91" s="5">
        <f t="shared" si="8"/>
        <v>141.01995316805073</v>
      </c>
      <c r="H91" s="69">
        <f>E91</f>
        <v>141.01995316805073</v>
      </c>
      <c r="P91" s="17">
        <f t="shared" si="13"/>
        <v>141.01995316805073</v>
      </c>
    </row>
    <row r="92" spans="1:16" x14ac:dyDescent="0.2">
      <c r="A92" s="30" t="s">
        <v>8</v>
      </c>
      <c r="B92" s="1">
        <v>1090</v>
      </c>
      <c r="C92" s="1">
        <f t="shared" si="11"/>
        <v>1.3183580757293906E-3</v>
      </c>
      <c r="D92" s="5">
        <f t="shared" si="12"/>
        <v>0.15424789486033869</v>
      </c>
      <c r="E92" s="5">
        <f t="shared" si="8"/>
        <v>1090.1542478948604</v>
      </c>
      <c r="I92" s="70">
        <f t="shared" ref="I92:I97" si="14">E92</f>
        <v>1090.1542478948604</v>
      </c>
      <c r="P92" s="17">
        <f t="shared" si="13"/>
        <v>1090.1542478948604</v>
      </c>
    </row>
    <row r="93" spans="1:16" x14ac:dyDescent="0.2">
      <c r="A93" s="30" t="s">
        <v>123</v>
      </c>
      <c r="B93" s="1">
        <v>114</v>
      </c>
      <c r="C93" s="1">
        <f t="shared" si="11"/>
        <v>1.3788332168178949E-4</v>
      </c>
      <c r="D93" s="5">
        <f t="shared" si="12"/>
        <v>1.6132348636769371E-2</v>
      </c>
      <c r="E93" s="5">
        <f t="shared" si="8"/>
        <v>114.01613234863677</v>
      </c>
      <c r="I93" s="70">
        <f t="shared" si="14"/>
        <v>114.01613234863677</v>
      </c>
      <c r="P93" s="17">
        <f t="shared" si="13"/>
        <v>114.01613234863677</v>
      </c>
    </row>
    <row r="94" spans="1:16" x14ac:dyDescent="0.2">
      <c r="A94" s="30" t="s">
        <v>124</v>
      </c>
      <c r="B94" s="1">
        <v>17</v>
      </c>
      <c r="C94" s="1">
        <f t="shared" si="11"/>
        <v>2.0561547970091413E-5</v>
      </c>
      <c r="D94" s="5">
        <f t="shared" si="12"/>
        <v>2.4057011125006955E-3</v>
      </c>
      <c r="E94" s="5">
        <f t="shared" si="8"/>
        <v>17.002405701112501</v>
      </c>
      <c r="I94" s="70">
        <f t="shared" si="14"/>
        <v>17.002405701112501</v>
      </c>
      <c r="P94" s="17">
        <f t="shared" si="13"/>
        <v>17.002405701112501</v>
      </c>
    </row>
    <row r="95" spans="1:16" x14ac:dyDescent="0.2">
      <c r="A95" s="30" t="s">
        <v>125</v>
      </c>
      <c r="B95" s="1">
        <v>76</v>
      </c>
      <c r="C95" s="1">
        <f t="shared" si="11"/>
        <v>9.1922214454526327E-5</v>
      </c>
      <c r="D95" s="5">
        <f t="shared" si="12"/>
        <v>1.075489909117958E-2</v>
      </c>
      <c r="E95" s="5">
        <f t="shared" si="8"/>
        <v>76.010754899091182</v>
      </c>
      <c r="I95" s="70">
        <f t="shared" si="14"/>
        <v>76.010754899091182</v>
      </c>
      <c r="P95" s="17">
        <f t="shared" si="13"/>
        <v>76.010754899091182</v>
      </c>
    </row>
    <row r="96" spans="1:16" x14ac:dyDescent="0.2">
      <c r="A96" s="30" t="s">
        <v>9</v>
      </c>
      <c r="B96" s="1">
        <v>14</v>
      </c>
      <c r="C96" s="1">
        <f t="shared" si="11"/>
        <v>1.6933039504781166E-5</v>
      </c>
      <c r="D96" s="5">
        <f t="shared" si="12"/>
        <v>1.9811656220593962E-3</v>
      </c>
      <c r="E96" s="5">
        <f t="shared" si="8"/>
        <v>14.001981165622059</v>
      </c>
      <c r="I96" s="70">
        <f t="shared" si="14"/>
        <v>14.001981165622059</v>
      </c>
      <c r="P96" s="17">
        <f t="shared" si="13"/>
        <v>14.001981165622059</v>
      </c>
    </row>
    <row r="97" spans="1:16" x14ac:dyDescent="0.2">
      <c r="A97" s="30" t="s">
        <v>126</v>
      </c>
      <c r="B97" s="1">
        <v>0</v>
      </c>
      <c r="C97" s="1">
        <f t="shared" si="11"/>
        <v>0</v>
      </c>
      <c r="D97" s="5">
        <f t="shared" si="12"/>
        <v>0</v>
      </c>
      <c r="E97" s="5">
        <f t="shared" si="8"/>
        <v>0</v>
      </c>
      <c r="I97" s="70">
        <f t="shared" si="14"/>
        <v>0</v>
      </c>
      <c r="P97" s="17">
        <f t="shared" si="13"/>
        <v>0</v>
      </c>
    </row>
    <row r="98" spans="1:16" x14ac:dyDescent="0.2">
      <c r="A98" s="28" t="s">
        <v>10</v>
      </c>
      <c r="B98" s="1">
        <v>2528</v>
      </c>
      <c r="C98" s="1">
        <f t="shared" si="11"/>
        <v>3.0576231334347704E-3</v>
      </c>
      <c r="D98" s="5">
        <f t="shared" si="12"/>
        <v>0.35774190661186811</v>
      </c>
      <c r="E98" s="5">
        <f t="shared" si="8"/>
        <v>2528.3577419066119</v>
      </c>
      <c r="H98" s="69">
        <f>E98</f>
        <v>2528.3577419066119</v>
      </c>
      <c r="P98" s="17">
        <f t="shared" si="13"/>
        <v>2528.3577419066119</v>
      </c>
    </row>
    <row r="99" spans="1:16" x14ac:dyDescent="0.2">
      <c r="A99" s="30" t="s">
        <v>127</v>
      </c>
      <c r="B99" s="1">
        <v>881</v>
      </c>
      <c r="C99" s="1">
        <f t="shared" si="11"/>
        <v>1.0655719859794432E-3</v>
      </c>
      <c r="D99" s="5">
        <f t="shared" si="12"/>
        <v>0.12467192235959486</v>
      </c>
      <c r="E99" s="5">
        <f t="shared" si="8"/>
        <v>881.12467192235954</v>
      </c>
      <c r="I99" s="70">
        <f>E99</f>
        <v>881.12467192235954</v>
      </c>
      <c r="P99" s="17">
        <f t="shared" si="13"/>
        <v>881.12467192235954</v>
      </c>
    </row>
    <row r="100" spans="1:16" x14ac:dyDescent="0.2">
      <c r="A100" s="30" t="s">
        <v>128</v>
      </c>
      <c r="B100" s="1">
        <v>170</v>
      </c>
      <c r="C100" s="1">
        <f t="shared" si="11"/>
        <v>2.0561547970091414E-4</v>
      </c>
      <c r="D100" s="5">
        <f t="shared" si="12"/>
        <v>2.4057011125006956E-2</v>
      </c>
      <c r="E100" s="5">
        <f t="shared" si="8"/>
        <v>170.024057011125</v>
      </c>
      <c r="I100" s="70">
        <f>E100</f>
        <v>170.024057011125</v>
      </c>
      <c r="P100" s="17">
        <f t="shared" si="13"/>
        <v>170.024057011125</v>
      </c>
    </row>
    <row r="101" spans="1:16" x14ac:dyDescent="0.2">
      <c r="A101" s="30" t="s">
        <v>189</v>
      </c>
      <c r="B101" s="1">
        <v>12</v>
      </c>
      <c r="C101" s="1">
        <f t="shared" si="11"/>
        <v>1.4514033861240999E-5</v>
      </c>
      <c r="D101" s="5">
        <f t="shared" si="12"/>
        <v>1.6981419617651968E-3</v>
      </c>
      <c r="E101" s="5">
        <f t="shared" si="8"/>
        <v>12.001698141961764</v>
      </c>
      <c r="I101" s="70">
        <f>E101</f>
        <v>12.001698141961764</v>
      </c>
      <c r="P101" s="17">
        <f t="shared" si="13"/>
        <v>12.001698141961764</v>
      </c>
    </row>
    <row r="102" spans="1:16" x14ac:dyDescent="0.2">
      <c r="A102" s="30" t="s">
        <v>129</v>
      </c>
      <c r="B102" s="1">
        <v>0</v>
      </c>
      <c r="C102" s="1">
        <f t="shared" si="11"/>
        <v>0</v>
      </c>
      <c r="D102" s="5">
        <f t="shared" si="12"/>
        <v>0</v>
      </c>
      <c r="E102" s="5">
        <f t="shared" si="8"/>
        <v>0</v>
      </c>
      <c r="I102" s="70">
        <f>E102</f>
        <v>0</v>
      </c>
      <c r="P102" s="17">
        <f t="shared" si="13"/>
        <v>0</v>
      </c>
    </row>
    <row r="103" spans="1:16" x14ac:dyDescent="0.2">
      <c r="A103" s="28" t="s">
        <v>11</v>
      </c>
      <c r="B103" s="1">
        <v>384</v>
      </c>
      <c r="C103" s="1">
        <f t="shared" si="11"/>
        <v>4.6444908355971196E-4</v>
      </c>
      <c r="D103" s="5">
        <f t="shared" si="12"/>
        <v>5.4340542776486297E-2</v>
      </c>
      <c r="E103" s="5">
        <f t="shared" si="8"/>
        <v>384.05434054277646</v>
      </c>
      <c r="H103" s="69">
        <f>E103</f>
        <v>384.05434054277646</v>
      </c>
      <c r="P103" s="17">
        <f t="shared" si="13"/>
        <v>384.05434054277646</v>
      </c>
    </row>
    <row r="104" spans="1:16" x14ac:dyDescent="0.2">
      <c r="A104" s="30" t="s">
        <v>130</v>
      </c>
      <c r="B104" s="1">
        <v>29</v>
      </c>
      <c r="C104" s="1">
        <f t="shared" si="11"/>
        <v>3.5075581831332414E-5</v>
      </c>
      <c r="D104" s="5">
        <f t="shared" si="12"/>
        <v>4.1038430742658923E-3</v>
      </c>
      <c r="E104" s="5">
        <f t="shared" si="8"/>
        <v>29.004103843074265</v>
      </c>
      <c r="I104" s="70">
        <f>E104</f>
        <v>29.004103843074265</v>
      </c>
      <c r="P104" s="17">
        <f t="shared" si="13"/>
        <v>29.004103843074265</v>
      </c>
    </row>
    <row r="105" spans="1:16" x14ac:dyDescent="0.2">
      <c r="A105" s="30" t="s">
        <v>131</v>
      </c>
      <c r="B105" s="1">
        <v>0</v>
      </c>
      <c r="C105" s="1">
        <f t="shared" si="11"/>
        <v>0</v>
      </c>
      <c r="D105" s="5">
        <f t="shared" si="12"/>
        <v>0</v>
      </c>
      <c r="E105" s="5">
        <f t="shared" si="8"/>
        <v>0</v>
      </c>
      <c r="I105" s="70">
        <f>E105</f>
        <v>0</v>
      </c>
      <c r="P105" s="17">
        <f t="shared" si="13"/>
        <v>0</v>
      </c>
    </row>
    <row r="106" spans="1:16" x14ac:dyDescent="0.2">
      <c r="A106" s="28" t="s">
        <v>12</v>
      </c>
      <c r="B106" s="1">
        <v>12</v>
      </c>
      <c r="C106" s="1">
        <f t="shared" si="11"/>
        <v>1.4514033861240999E-5</v>
      </c>
      <c r="D106" s="5">
        <f t="shared" si="12"/>
        <v>1.6981419617651968E-3</v>
      </c>
      <c r="E106" s="5">
        <f t="shared" si="8"/>
        <v>12.001698141961764</v>
      </c>
      <c r="H106" s="69">
        <f>E106</f>
        <v>12.001698141961764</v>
      </c>
      <c r="P106" s="17">
        <f t="shared" si="13"/>
        <v>12.001698141961764</v>
      </c>
    </row>
    <row r="107" spans="1:16" x14ac:dyDescent="0.2">
      <c r="A107" s="30" t="s">
        <v>132</v>
      </c>
      <c r="B107" s="1">
        <v>19</v>
      </c>
      <c r="C107" s="1">
        <f t="shared" si="11"/>
        <v>2.2980553613631582E-5</v>
      </c>
      <c r="D107" s="5">
        <f t="shared" si="12"/>
        <v>2.6887247727948949E-3</v>
      </c>
      <c r="E107" s="5">
        <f t="shared" si="8"/>
        <v>19.002688724772796</v>
      </c>
      <c r="I107" s="70">
        <f>E107</f>
        <v>19.002688724772796</v>
      </c>
      <c r="P107" s="17">
        <f t="shared" si="13"/>
        <v>19.002688724772796</v>
      </c>
    </row>
    <row r="108" spans="1:16" x14ac:dyDescent="0.2">
      <c r="A108" s="30" t="s">
        <v>13</v>
      </c>
      <c r="B108" s="1">
        <v>53</v>
      </c>
      <c r="C108" s="1">
        <f t="shared" ref="C108:C139" si="15">B108/$B$216</f>
        <v>6.4103649553814415E-5</v>
      </c>
      <c r="D108" s="5">
        <f t="shared" ref="D108:D139" si="16">C108*$B$219</f>
        <v>7.5001269977962868E-3</v>
      </c>
      <c r="E108" s="5">
        <f t="shared" si="8"/>
        <v>53.007500126997797</v>
      </c>
      <c r="I108" s="70">
        <f>E108</f>
        <v>53.007500126997797</v>
      </c>
      <c r="P108" s="17">
        <f t="shared" si="13"/>
        <v>53.007500126997797</v>
      </c>
    </row>
    <row r="109" spans="1:16" x14ac:dyDescent="0.2">
      <c r="A109" s="30" t="s">
        <v>133</v>
      </c>
      <c r="B109" s="1">
        <v>286</v>
      </c>
      <c r="C109" s="1">
        <f t="shared" si="15"/>
        <v>3.4591780702624379E-4</v>
      </c>
      <c r="D109" s="5">
        <f t="shared" si="16"/>
        <v>4.0472383422070525E-2</v>
      </c>
      <c r="E109" s="5">
        <f t="shared" si="8"/>
        <v>286.04047238342207</v>
      </c>
      <c r="I109" s="70">
        <f>E109</f>
        <v>286.04047238342207</v>
      </c>
      <c r="P109" s="17">
        <f t="shared" si="13"/>
        <v>286.04047238342207</v>
      </c>
    </row>
    <row r="110" spans="1:16" x14ac:dyDescent="0.2">
      <c r="A110" s="26" t="s">
        <v>134</v>
      </c>
      <c r="B110" s="1">
        <v>57</v>
      </c>
      <c r="C110" s="1">
        <f t="shared" si="15"/>
        <v>6.8941660840894745E-5</v>
      </c>
      <c r="D110" s="5">
        <f t="shared" si="16"/>
        <v>8.0661743183846855E-3</v>
      </c>
      <c r="E110" s="5">
        <f t="shared" si="8"/>
        <v>57.008066174318387</v>
      </c>
      <c r="G110" s="71">
        <f>E110</f>
        <v>57.008066174318387</v>
      </c>
      <c r="P110" s="17">
        <f t="shared" si="13"/>
        <v>57.008066174318387</v>
      </c>
    </row>
    <row r="111" spans="1:16" x14ac:dyDescent="0.2">
      <c r="A111" s="26" t="s">
        <v>14</v>
      </c>
      <c r="B111" s="1">
        <v>854</v>
      </c>
      <c r="C111" s="1">
        <f t="shared" si="15"/>
        <v>1.0329154097916511E-3</v>
      </c>
      <c r="D111" s="5">
        <f t="shared" si="16"/>
        <v>0.12085110294562318</v>
      </c>
      <c r="E111" s="5">
        <f t="shared" si="8"/>
        <v>854.12085110294561</v>
      </c>
      <c r="G111" s="71">
        <f t="shared" ref="G111:G118" si="17">E111</f>
        <v>854.12085110294561</v>
      </c>
      <c r="P111" s="17">
        <f t="shared" si="13"/>
        <v>854.12085110294561</v>
      </c>
    </row>
    <row r="112" spans="1:16" x14ac:dyDescent="0.2">
      <c r="A112" s="26" t="s">
        <v>15</v>
      </c>
      <c r="B112" s="1">
        <v>5546</v>
      </c>
      <c r="C112" s="1">
        <f t="shared" si="15"/>
        <v>6.7079026495368817E-3</v>
      </c>
      <c r="D112" s="5">
        <f t="shared" si="16"/>
        <v>0.78482460999581516</v>
      </c>
      <c r="E112" s="5">
        <f t="shared" si="8"/>
        <v>5546.7848246099957</v>
      </c>
      <c r="G112" s="71">
        <f t="shared" si="17"/>
        <v>5546.7848246099957</v>
      </c>
      <c r="P112" s="17">
        <f t="shared" si="13"/>
        <v>5546.7848246099957</v>
      </c>
    </row>
    <row r="113" spans="1:16" x14ac:dyDescent="0.2">
      <c r="A113" s="26" t="s">
        <v>16</v>
      </c>
      <c r="B113" s="1">
        <v>8710</v>
      </c>
      <c r="C113" s="1">
        <f t="shared" si="15"/>
        <v>1.0534769577617424E-2</v>
      </c>
      <c r="D113" s="5">
        <f t="shared" si="16"/>
        <v>1.2325680405812385</v>
      </c>
      <c r="E113" s="5">
        <f t="shared" si="8"/>
        <v>8711.2325680405811</v>
      </c>
      <c r="G113" s="71">
        <f t="shared" si="17"/>
        <v>8711.2325680405811</v>
      </c>
      <c r="P113" s="17">
        <f t="shared" si="13"/>
        <v>8711.2325680405811</v>
      </c>
    </row>
    <row r="114" spans="1:16" x14ac:dyDescent="0.2">
      <c r="A114" s="97" t="s">
        <v>17</v>
      </c>
      <c r="B114" s="1">
        <v>143055</v>
      </c>
      <c r="C114" s="1">
        <f t="shared" si="15"/>
        <v>0.17302542616831926</v>
      </c>
      <c r="D114" s="5">
        <f t="shared" si="16"/>
        <v>20.243974861693353</v>
      </c>
      <c r="E114" s="5">
        <f t="shared" si="8"/>
        <v>143075.24397486169</v>
      </c>
      <c r="G114" s="79"/>
      <c r="O114" s="81">
        <f>E114</f>
        <v>143075.24397486169</v>
      </c>
      <c r="P114" s="17"/>
    </row>
    <row r="115" spans="1:16" x14ac:dyDescent="0.2">
      <c r="A115" s="97" t="s">
        <v>18</v>
      </c>
      <c r="B115" s="1">
        <v>223269</v>
      </c>
      <c r="C115" s="1">
        <f t="shared" si="15"/>
        <v>0.27004448551378468</v>
      </c>
      <c r="D115" s="5">
        <f t="shared" si="16"/>
        <v>31.595204805112807</v>
      </c>
      <c r="E115" s="5">
        <f t="shared" si="8"/>
        <v>223300.59520480511</v>
      </c>
      <c r="G115" s="79"/>
      <c r="O115" s="81">
        <f>E115</f>
        <v>223300.59520480511</v>
      </c>
      <c r="P115" s="17"/>
    </row>
    <row r="116" spans="1:16" x14ac:dyDescent="0.2">
      <c r="A116" s="97" t="s">
        <v>19</v>
      </c>
      <c r="B116" s="1">
        <v>140526</v>
      </c>
      <c r="C116" s="1">
        <f t="shared" si="15"/>
        <v>0.1699665935320627</v>
      </c>
      <c r="D116" s="5">
        <f t="shared" si="16"/>
        <v>19.886091443251335</v>
      </c>
      <c r="E116" s="5">
        <f t="shared" si="8"/>
        <v>140545.88609144324</v>
      </c>
      <c r="G116" s="79"/>
      <c r="O116" s="81">
        <f>E116</f>
        <v>140545.88609144324</v>
      </c>
      <c r="P116" s="17"/>
    </row>
    <row r="117" spans="1:16" x14ac:dyDescent="0.2">
      <c r="A117" s="97" t="s">
        <v>20</v>
      </c>
      <c r="B117" s="1">
        <v>133348</v>
      </c>
      <c r="C117" s="1">
        <f t="shared" si="15"/>
        <v>0.16128478227739707</v>
      </c>
      <c r="D117" s="5">
        <f t="shared" si="16"/>
        <v>18.870319526455457</v>
      </c>
      <c r="E117" s="5">
        <f t="shared" si="8"/>
        <v>133366.87031952647</v>
      </c>
      <c r="G117" s="79"/>
      <c r="O117" s="81">
        <f>E117</f>
        <v>133366.87031952647</v>
      </c>
      <c r="P117" s="17"/>
    </row>
    <row r="118" spans="1:16" x14ac:dyDescent="0.2">
      <c r="A118" s="26" t="s">
        <v>21</v>
      </c>
      <c r="B118" s="1">
        <v>3232</v>
      </c>
      <c r="C118" s="1">
        <f t="shared" si="15"/>
        <v>3.9091131199609089E-3</v>
      </c>
      <c r="D118" s="5">
        <f t="shared" si="16"/>
        <v>0.45736623503542634</v>
      </c>
      <c r="E118" s="5">
        <f t="shared" si="8"/>
        <v>3232.4573662350354</v>
      </c>
      <c r="G118" s="71">
        <f t="shared" si="17"/>
        <v>3232.4573662350354</v>
      </c>
      <c r="P118" s="17">
        <f t="shared" si="13"/>
        <v>3232.4573662350354</v>
      </c>
    </row>
    <row r="119" spans="1:16" x14ac:dyDescent="0.2">
      <c r="A119" s="25" t="s">
        <v>22</v>
      </c>
      <c r="B119" s="1">
        <v>57686</v>
      </c>
      <c r="C119" s="1">
        <f t="shared" si="15"/>
        <v>6.9771379776629019E-2</v>
      </c>
      <c r="D119" s="5">
        <f t="shared" si="16"/>
        <v>8.1632514338655948</v>
      </c>
      <c r="E119" s="5">
        <f t="shared" si="8"/>
        <v>57694.163251433863</v>
      </c>
      <c r="F119" s="72">
        <f>E119</f>
        <v>57694.163251433863</v>
      </c>
      <c r="G119" s="6"/>
      <c r="P119" s="17">
        <f t="shared" si="13"/>
        <v>57694.163251433863</v>
      </c>
    </row>
    <row r="120" spans="1:16" x14ac:dyDescent="0.2">
      <c r="A120" s="25" t="s">
        <v>23</v>
      </c>
      <c r="B120" s="1">
        <v>17616</v>
      </c>
      <c r="C120" s="1">
        <f t="shared" si="15"/>
        <v>2.1306601708301787E-2</v>
      </c>
      <c r="D120" s="5">
        <f t="shared" si="16"/>
        <v>2.4928723998713092</v>
      </c>
      <c r="E120" s="5">
        <f t="shared" si="8"/>
        <v>17618.492872399871</v>
      </c>
      <c r="F120" s="72">
        <f t="shared" ref="F120:F135" si="18">E120</f>
        <v>17618.492872399871</v>
      </c>
      <c r="G120" s="6"/>
      <c r="P120" s="17">
        <f t="shared" si="13"/>
        <v>17618.492872399871</v>
      </c>
    </row>
    <row r="121" spans="1:16" x14ac:dyDescent="0.2">
      <c r="A121" s="25" t="s">
        <v>24</v>
      </c>
      <c r="B121" s="1">
        <v>1277</v>
      </c>
      <c r="C121" s="1">
        <f t="shared" si="15"/>
        <v>1.5445351034003962E-3</v>
      </c>
      <c r="D121" s="5">
        <f t="shared" si="16"/>
        <v>0.18071060709784637</v>
      </c>
      <c r="E121" s="5">
        <f t="shared" si="8"/>
        <v>1277.1807106070978</v>
      </c>
      <c r="F121" s="72">
        <f t="shared" si="18"/>
        <v>1277.1807106070978</v>
      </c>
      <c r="G121" s="6"/>
      <c r="P121" s="17">
        <f t="shared" si="13"/>
        <v>1277.1807106070978</v>
      </c>
    </row>
    <row r="122" spans="1:16" x14ac:dyDescent="0.2">
      <c r="A122" s="25" t="s">
        <v>25</v>
      </c>
      <c r="B122" s="1">
        <v>181</v>
      </c>
      <c r="C122" s="1">
        <f t="shared" si="15"/>
        <v>2.1892001074038506E-4</v>
      </c>
      <c r="D122" s="5">
        <f t="shared" si="16"/>
        <v>2.5613641256625051E-2</v>
      </c>
      <c r="E122" s="5">
        <f t="shared" si="8"/>
        <v>181.02561364125663</v>
      </c>
      <c r="F122" s="72">
        <f t="shared" si="18"/>
        <v>181.02561364125663</v>
      </c>
      <c r="G122" s="6"/>
      <c r="P122" s="17">
        <f t="shared" si="13"/>
        <v>181.02561364125663</v>
      </c>
    </row>
    <row r="123" spans="1:16" x14ac:dyDescent="0.2">
      <c r="A123" s="25" t="s">
        <v>26</v>
      </c>
      <c r="B123" s="1">
        <v>971</v>
      </c>
      <c r="C123" s="1">
        <f t="shared" si="15"/>
        <v>1.1744272399387507E-3</v>
      </c>
      <c r="D123" s="5">
        <f t="shared" si="16"/>
        <v>0.13740798707283383</v>
      </c>
      <c r="E123" s="5">
        <f t="shared" si="8"/>
        <v>971.13740798707283</v>
      </c>
      <c r="F123" s="72">
        <f t="shared" si="18"/>
        <v>971.13740798707283</v>
      </c>
      <c r="G123" s="6"/>
      <c r="P123" s="17">
        <f t="shared" si="13"/>
        <v>971.13740798707283</v>
      </c>
    </row>
    <row r="124" spans="1:16" x14ac:dyDescent="0.2">
      <c r="A124" s="25" t="s">
        <v>27</v>
      </c>
      <c r="B124" s="1">
        <v>494</v>
      </c>
      <c r="C124" s="1">
        <f t="shared" si="15"/>
        <v>5.9749439395442112E-4</v>
      </c>
      <c r="D124" s="5">
        <f t="shared" si="16"/>
        <v>6.9906844092667272E-2</v>
      </c>
      <c r="E124" s="5">
        <f t="shared" si="8"/>
        <v>494.06990684409266</v>
      </c>
      <c r="F124" s="72">
        <f t="shared" si="18"/>
        <v>494.06990684409266</v>
      </c>
      <c r="G124" s="6"/>
      <c r="P124" s="17">
        <f t="shared" si="13"/>
        <v>494.06990684409266</v>
      </c>
    </row>
    <row r="125" spans="1:16" x14ac:dyDescent="0.2">
      <c r="A125" s="25" t="s">
        <v>28</v>
      </c>
      <c r="B125" s="1">
        <v>9382</v>
      </c>
      <c r="C125" s="1">
        <f t="shared" si="15"/>
        <v>1.1347555473846921E-2</v>
      </c>
      <c r="D125" s="5">
        <f t="shared" si="16"/>
        <v>1.3276639904400898</v>
      </c>
      <c r="E125" s="5">
        <f t="shared" si="8"/>
        <v>9383.3276639904398</v>
      </c>
      <c r="F125" s="72">
        <f t="shared" si="18"/>
        <v>9383.3276639904398</v>
      </c>
      <c r="G125" s="6"/>
      <c r="P125" s="17">
        <f t="shared" si="13"/>
        <v>9383.3276639904398</v>
      </c>
    </row>
    <row r="126" spans="1:16" x14ac:dyDescent="0.2">
      <c r="A126" s="25" t="s">
        <v>29</v>
      </c>
      <c r="B126" s="1">
        <v>615</v>
      </c>
      <c r="C126" s="1">
        <f t="shared" si="15"/>
        <v>7.438442353886012E-4</v>
      </c>
      <c r="D126" s="5">
        <f t="shared" si="16"/>
        <v>8.7029775540466342E-2</v>
      </c>
      <c r="E126" s="5">
        <f t="shared" si="8"/>
        <v>615.08702977554049</v>
      </c>
      <c r="F126" s="72">
        <f t="shared" si="18"/>
        <v>615.08702977554049</v>
      </c>
      <c r="G126" s="6"/>
      <c r="P126" s="17">
        <f t="shared" si="13"/>
        <v>615.08702977554049</v>
      </c>
    </row>
    <row r="127" spans="1:16" x14ac:dyDescent="0.2">
      <c r="A127" s="25" t="s">
        <v>30</v>
      </c>
      <c r="B127" s="1">
        <v>8467</v>
      </c>
      <c r="C127" s="1">
        <f t="shared" si="15"/>
        <v>1.0240860391927294E-2</v>
      </c>
      <c r="D127" s="5">
        <f t="shared" si="16"/>
        <v>1.1981806658554934</v>
      </c>
      <c r="E127" s="5">
        <f t="shared" si="8"/>
        <v>8468.198180665855</v>
      </c>
      <c r="F127" s="72">
        <f t="shared" si="18"/>
        <v>8468.198180665855</v>
      </c>
      <c r="G127" s="6"/>
      <c r="P127" s="17">
        <f t="shared" si="13"/>
        <v>8468.198180665855</v>
      </c>
    </row>
    <row r="128" spans="1:16" x14ac:dyDescent="0.2">
      <c r="A128" s="25" t="s">
        <v>31</v>
      </c>
      <c r="B128" s="1">
        <v>15762</v>
      </c>
      <c r="C128" s="1">
        <f t="shared" si="15"/>
        <v>1.9064183476740052E-2</v>
      </c>
      <c r="D128" s="5">
        <f t="shared" si="16"/>
        <v>2.2305094667785861</v>
      </c>
      <c r="E128" s="5">
        <f t="shared" si="8"/>
        <v>15764.230509466779</v>
      </c>
      <c r="F128" s="72">
        <f t="shared" si="18"/>
        <v>15764.230509466779</v>
      </c>
      <c r="G128" s="6"/>
      <c r="P128" s="17">
        <f t="shared" si="13"/>
        <v>15764.230509466779</v>
      </c>
    </row>
    <row r="129" spans="1:16" x14ac:dyDescent="0.2">
      <c r="A129" s="25" t="s">
        <v>32</v>
      </c>
      <c r="B129" s="1">
        <v>1256</v>
      </c>
      <c r="C129" s="1">
        <f t="shared" si="15"/>
        <v>1.5191355441432244E-3</v>
      </c>
      <c r="D129" s="5">
        <f t="shared" si="16"/>
        <v>0.17773885866475725</v>
      </c>
      <c r="E129" s="5">
        <f t="shared" si="8"/>
        <v>1256.1777388586647</v>
      </c>
      <c r="F129" s="72">
        <f t="shared" si="18"/>
        <v>1256.1777388586647</v>
      </c>
      <c r="G129" s="6"/>
      <c r="P129" s="17">
        <f t="shared" si="13"/>
        <v>1256.1777388586647</v>
      </c>
    </row>
    <row r="130" spans="1:16" x14ac:dyDescent="0.2">
      <c r="A130" s="25" t="s">
        <v>33</v>
      </c>
      <c r="B130" s="1">
        <v>4230</v>
      </c>
      <c r="C130" s="1">
        <f t="shared" si="15"/>
        <v>5.1161969360874523E-3</v>
      </c>
      <c r="D130" s="5">
        <f t="shared" si="16"/>
        <v>0.59859504152223186</v>
      </c>
      <c r="E130" s="5">
        <f t="shared" si="8"/>
        <v>4230.5985950415225</v>
      </c>
      <c r="F130" s="72">
        <f t="shared" si="18"/>
        <v>4230.5985950415225</v>
      </c>
      <c r="G130" s="6"/>
      <c r="P130" s="17">
        <f t="shared" si="13"/>
        <v>4230.5985950415225</v>
      </c>
    </row>
    <row r="131" spans="1:16" x14ac:dyDescent="0.2">
      <c r="A131" s="25" t="s">
        <v>34</v>
      </c>
      <c r="B131" s="1">
        <v>7564</v>
      </c>
      <c r="C131" s="1">
        <f t="shared" si="15"/>
        <v>9.1486793438689089E-3</v>
      </c>
      <c r="D131" s="5">
        <f t="shared" si="16"/>
        <v>1.0703954832326623</v>
      </c>
      <c r="E131" s="5">
        <f t="shared" si="8"/>
        <v>7565.0703954832325</v>
      </c>
      <c r="F131" s="72">
        <f t="shared" si="18"/>
        <v>7565.0703954832325</v>
      </c>
      <c r="G131" s="6"/>
      <c r="P131" s="17">
        <f t="shared" si="13"/>
        <v>7565.0703954832325</v>
      </c>
    </row>
    <row r="132" spans="1:16" x14ac:dyDescent="0.2">
      <c r="A132" s="25" t="s">
        <v>35</v>
      </c>
      <c r="B132" s="1">
        <v>3815</v>
      </c>
      <c r="C132" s="1">
        <f t="shared" si="15"/>
        <v>4.6142532650528673E-3</v>
      </c>
      <c r="D132" s="5">
        <f t="shared" si="16"/>
        <v>0.53986763201118548</v>
      </c>
      <c r="E132" s="5">
        <f t="shared" si="8"/>
        <v>3815.539867632011</v>
      </c>
      <c r="F132" s="72">
        <f t="shared" si="18"/>
        <v>3815.539867632011</v>
      </c>
      <c r="G132" s="6"/>
      <c r="P132" s="17">
        <f t="shared" si="13"/>
        <v>3815.539867632011</v>
      </c>
    </row>
    <row r="133" spans="1:16" x14ac:dyDescent="0.2">
      <c r="A133" s="25" t="s">
        <v>36</v>
      </c>
      <c r="B133" s="1">
        <v>1153</v>
      </c>
      <c r="C133" s="1">
        <f t="shared" si="15"/>
        <v>1.3945567535009059E-3</v>
      </c>
      <c r="D133" s="5">
        <f t="shared" si="16"/>
        <v>0.16316314015960598</v>
      </c>
      <c r="E133" s="5">
        <f t="shared" si="8"/>
        <v>1153.1631631401597</v>
      </c>
      <c r="F133" s="72">
        <f t="shared" si="18"/>
        <v>1153.1631631401597</v>
      </c>
      <c r="G133" s="6"/>
      <c r="P133" s="17">
        <f t="shared" si="13"/>
        <v>1153.1631631401597</v>
      </c>
    </row>
    <row r="134" spans="1:16" x14ac:dyDescent="0.2">
      <c r="A134" s="25" t="s">
        <v>37</v>
      </c>
      <c r="B134" s="1">
        <v>2517</v>
      </c>
      <c r="C134" s="1">
        <f t="shared" si="15"/>
        <v>3.0443186023952993E-3</v>
      </c>
      <c r="D134" s="5">
        <f t="shared" si="16"/>
        <v>0.35618527648025</v>
      </c>
      <c r="E134" s="5">
        <f t="shared" si="8"/>
        <v>2517.3561852764801</v>
      </c>
      <c r="F134" s="72">
        <f t="shared" si="18"/>
        <v>2517.3561852764801</v>
      </c>
      <c r="G134" s="6"/>
      <c r="P134" s="17">
        <f t="shared" si="13"/>
        <v>2517.3561852764801</v>
      </c>
    </row>
    <row r="135" spans="1:16" x14ac:dyDescent="0.2">
      <c r="A135" s="25" t="s">
        <v>38</v>
      </c>
      <c r="B135" s="1">
        <v>23</v>
      </c>
      <c r="C135" s="1">
        <f t="shared" si="15"/>
        <v>2.7818564900711912E-5</v>
      </c>
      <c r="D135" s="5">
        <f t="shared" si="16"/>
        <v>3.2547720933832937E-3</v>
      </c>
      <c r="E135" s="5">
        <f t="shared" si="8"/>
        <v>23.003254772093385</v>
      </c>
      <c r="F135" s="72">
        <f t="shared" si="18"/>
        <v>23.003254772093385</v>
      </c>
      <c r="G135" s="6"/>
      <c r="P135" s="17">
        <f t="shared" si="13"/>
        <v>23.003254772093385</v>
      </c>
    </row>
    <row r="136" spans="1:16" x14ac:dyDescent="0.2">
      <c r="A136" s="40" t="s">
        <v>245</v>
      </c>
      <c r="B136" s="1"/>
      <c r="C136" s="1">
        <f t="shared" si="15"/>
        <v>0</v>
      </c>
      <c r="D136" s="5">
        <f t="shared" si="16"/>
        <v>0</v>
      </c>
      <c r="E136" s="5">
        <f>B136+D136</f>
        <v>0</v>
      </c>
      <c r="L136" s="74">
        <f>E136</f>
        <v>0</v>
      </c>
      <c r="P136" s="17">
        <f>E136</f>
        <v>0</v>
      </c>
    </row>
    <row r="137" spans="1:16" x14ac:dyDescent="0.2">
      <c r="A137" s="40" t="s">
        <v>135</v>
      </c>
      <c r="B137" s="1">
        <v>38</v>
      </c>
      <c r="C137" s="1">
        <f t="shared" si="15"/>
        <v>4.5961107227263163E-5</v>
      </c>
      <c r="D137" s="5">
        <f t="shared" si="16"/>
        <v>5.3774495455897898E-3</v>
      </c>
      <c r="E137" s="5">
        <f t="shared" si="8"/>
        <v>38.005377449545591</v>
      </c>
      <c r="L137" s="74">
        <f>E137</f>
        <v>38.005377449545591</v>
      </c>
      <c r="P137" s="17">
        <f t="shared" si="13"/>
        <v>38.005377449545591</v>
      </c>
    </row>
    <row r="138" spans="1:16" x14ac:dyDescent="0.2">
      <c r="A138" s="41" t="s">
        <v>136</v>
      </c>
      <c r="B138" s="1">
        <v>339</v>
      </c>
      <c r="C138" s="1">
        <f t="shared" si="15"/>
        <v>4.1002145658005821E-4</v>
      </c>
      <c r="D138" s="5">
        <f t="shared" si="16"/>
        <v>4.7972510419866811E-2</v>
      </c>
      <c r="E138" s="5">
        <f t="shared" si="8"/>
        <v>339.04797251041987</v>
      </c>
      <c r="F138" s="6"/>
      <c r="J138" s="75">
        <f>E138</f>
        <v>339.04797251041987</v>
      </c>
      <c r="P138" s="17">
        <f t="shared" si="13"/>
        <v>339.04797251041987</v>
      </c>
    </row>
    <row r="139" spans="1:16" x14ac:dyDescent="0.2">
      <c r="A139" s="41" t="s">
        <v>257</v>
      </c>
      <c r="B139" s="1">
        <v>1</v>
      </c>
      <c r="C139" s="1">
        <f t="shared" si="15"/>
        <v>1.2095028217700832E-6</v>
      </c>
      <c r="D139" s="5">
        <f t="shared" si="16"/>
        <v>1.4151183014709972E-4</v>
      </c>
      <c r="E139" s="5">
        <f t="shared" ref="E139:E145" si="19">B139+D139</f>
        <v>1.0001415118301471</v>
      </c>
      <c r="F139" s="6"/>
      <c r="J139" s="75">
        <f>E139</f>
        <v>1.0001415118301471</v>
      </c>
      <c r="P139" s="17">
        <f t="shared" ref="P139:P145" si="20">E139</f>
        <v>1.0001415118301471</v>
      </c>
    </row>
    <row r="140" spans="1:16" x14ac:dyDescent="0.2">
      <c r="A140" s="41" t="s">
        <v>206</v>
      </c>
      <c r="B140" s="1"/>
      <c r="C140" s="1">
        <f t="shared" ref="C140:C171" si="21">B140/$B$216</f>
        <v>0</v>
      </c>
      <c r="D140" s="5">
        <f t="shared" ref="D140:D171" si="22">C140*$B$219</f>
        <v>0</v>
      </c>
      <c r="E140" s="5">
        <f t="shared" si="19"/>
        <v>0</v>
      </c>
      <c r="F140" s="6"/>
      <c r="J140" s="75">
        <f>E140</f>
        <v>0</v>
      </c>
      <c r="P140" s="17">
        <f t="shared" si="20"/>
        <v>0</v>
      </c>
    </row>
    <row r="141" spans="1:16" x14ac:dyDescent="0.2">
      <c r="A141" s="42" t="s">
        <v>282</v>
      </c>
      <c r="B141" s="1">
        <v>23</v>
      </c>
      <c r="C141" s="1">
        <f t="shared" si="21"/>
        <v>2.7818564900711912E-5</v>
      </c>
      <c r="D141" s="5">
        <f t="shared" si="22"/>
        <v>3.2547720933832937E-3</v>
      </c>
      <c r="E141" s="5">
        <f t="shared" ref="E141" si="23">B141+D141</f>
        <v>23.003254772093385</v>
      </c>
      <c r="F141" s="6"/>
      <c r="K141" s="73">
        <f>E141</f>
        <v>23.003254772093385</v>
      </c>
      <c r="P141" s="17">
        <f t="shared" ref="P141" si="24">E141</f>
        <v>23.003254772093385</v>
      </c>
    </row>
    <row r="142" spans="1:16" x14ac:dyDescent="0.2">
      <c r="A142" s="42" t="s">
        <v>192</v>
      </c>
      <c r="B142" s="1">
        <v>3</v>
      </c>
      <c r="C142" s="1">
        <f t="shared" si="21"/>
        <v>3.6285084653102497E-6</v>
      </c>
      <c r="D142" s="5">
        <f t="shared" si="22"/>
        <v>4.245354904412992E-4</v>
      </c>
      <c r="E142" s="5">
        <f t="shared" si="19"/>
        <v>3.0004245354904411</v>
      </c>
      <c r="F142" s="6"/>
      <c r="K142" s="73">
        <f>E142</f>
        <v>3.0004245354904411</v>
      </c>
      <c r="P142" s="17">
        <f t="shared" si="20"/>
        <v>3.0004245354904411</v>
      </c>
    </row>
    <row r="143" spans="1:16" x14ac:dyDescent="0.2">
      <c r="A143" s="41" t="s">
        <v>224</v>
      </c>
      <c r="B143" s="1"/>
      <c r="C143" s="1">
        <f t="shared" si="21"/>
        <v>0</v>
      </c>
      <c r="D143" s="5">
        <f t="shared" si="22"/>
        <v>0</v>
      </c>
      <c r="E143" s="5">
        <f t="shared" si="19"/>
        <v>0</v>
      </c>
      <c r="F143" s="6"/>
      <c r="J143" s="75">
        <f>E143</f>
        <v>0</v>
      </c>
      <c r="P143" s="17">
        <f t="shared" si="20"/>
        <v>0</v>
      </c>
    </row>
    <row r="144" spans="1:16" x14ac:dyDescent="0.2">
      <c r="A144" s="42" t="s">
        <v>198</v>
      </c>
      <c r="B144" s="1">
        <v>360</v>
      </c>
      <c r="C144" s="1">
        <f t="shared" si="21"/>
        <v>4.3542101583722993E-4</v>
      </c>
      <c r="D144" s="5">
        <f t="shared" si="22"/>
        <v>5.09442588529559E-2</v>
      </c>
      <c r="E144" s="5">
        <f t="shared" si="19"/>
        <v>360.05094425885295</v>
      </c>
      <c r="F144" s="6"/>
      <c r="K144" s="73">
        <f>E144</f>
        <v>360.05094425885295</v>
      </c>
      <c r="P144" s="17">
        <f t="shared" si="20"/>
        <v>360.05094425885295</v>
      </c>
    </row>
    <row r="145" spans="1:16" x14ac:dyDescent="0.2">
      <c r="A145" s="42" t="s">
        <v>209</v>
      </c>
      <c r="B145" s="1"/>
      <c r="C145" s="1">
        <f t="shared" si="21"/>
        <v>0</v>
      </c>
      <c r="D145" s="5">
        <f t="shared" si="22"/>
        <v>0</v>
      </c>
      <c r="E145" s="5">
        <f t="shared" si="19"/>
        <v>0</v>
      </c>
      <c r="F145" s="6"/>
      <c r="K145" s="73">
        <f>E145</f>
        <v>0</v>
      </c>
      <c r="P145" s="17">
        <f t="shared" si="20"/>
        <v>0</v>
      </c>
    </row>
    <row r="146" spans="1:16" x14ac:dyDescent="0.2">
      <c r="A146" s="41" t="s">
        <v>137</v>
      </c>
      <c r="B146" s="1"/>
      <c r="C146" s="1">
        <f t="shared" si="21"/>
        <v>0</v>
      </c>
      <c r="D146" s="5">
        <f t="shared" si="22"/>
        <v>0</v>
      </c>
      <c r="E146" s="5">
        <f t="shared" si="8"/>
        <v>0</v>
      </c>
      <c r="F146" s="6"/>
      <c r="J146" s="75">
        <f>E146</f>
        <v>0</v>
      </c>
      <c r="P146" s="17">
        <f t="shared" si="13"/>
        <v>0</v>
      </c>
    </row>
    <row r="147" spans="1:16" x14ac:dyDescent="0.2">
      <c r="A147" s="41" t="s">
        <v>150</v>
      </c>
      <c r="B147" s="1">
        <v>101</v>
      </c>
      <c r="C147" s="1">
        <f t="shared" si="21"/>
        <v>1.221597849987784E-4</v>
      </c>
      <c r="D147" s="5">
        <f t="shared" si="22"/>
        <v>1.4292694844857073E-2</v>
      </c>
      <c r="E147" s="5">
        <f>B147+D147</f>
        <v>101.01429269484485</v>
      </c>
      <c r="F147" s="6"/>
      <c r="J147" s="75">
        <f>E147</f>
        <v>101.01429269484485</v>
      </c>
      <c r="P147" s="17">
        <f t="shared" si="13"/>
        <v>101.01429269484485</v>
      </c>
    </row>
    <row r="148" spans="1:16" x14ac:dyDescent="0.2">
      <c r="A148" s="42" t="s">
        <v>39</v>
      </c>
      <c r="B148" s="1">
        <v>48</v>
      </c>
      <c r="C148" s="1">
        <f t="shared" si="21"/>
        <v>5.8056135444963995E-5</v>
      </c>
      <c r="D148" s="5">
        <f t="shared" si="22"/>
        <v>6.7925678470607872E-3</v>
      </c>
      <c r="E148" s="5">
        <f t="shared" si="8"/>
        <v>48.006792567847057</v>
      </c>
      <c r="F148" s="6"/>
      <c r="K148" s="73">
        <f t="shared" ref="K148:K156" si="25">E148</f>
        <v>48.006792567847057</v>
      </c>
      <c r="P148" s="17">
        <f t="shared" si="13"/>
        <v>48.006792567847057</v>
      </c>
    </row>
    <row r="149" spans="1:16" x14ac:dyDescent="0.2">
      <c r="A149" s="42" t="s">
        <v>199</v>
      </c>
      <c r="B149" s="1"/>
      <c r="C149" s="1">
        <f t="shared" si="21"/>
        <v>0</v>
      </c>
      <c r="D149" s="5">
        <f t="shared" si="22"/>
        <v>0</v>
      </c>
      <c r="E149" s="5">
        <f>B149+D149</f>
        <v>0</v>
      </c>
      <c r="F149" s="6"/>
      <c r="K149" s="73">
        <f t="shared" si="25"/>
        <v>0</v>
      </c>
      <c r="P149" s="17">
        <f t="shared" si="13"/>
        <v>0</v>
      </c>
    </row>
    <row r="150" spans="1:16" x14ac:dyDescent="0.2">
      <c r="A150" s="42" t="s">
        <v>214</v>
      </c>
      <c r="B150" s="1"/>
      <c r="C150" s="1">
        <f t="shared" si="21"/>
        <v>0</v>
      </c>
      <c r="D150" s="5">
        <f t="shared" si="22"/>
        <v>0</v>
      </c>
      <c r="E150" s="5">
        <f>B150+D150</f>
        <v>0</v>
      </c>
      <c r="F150" s="6"/>
      <c r="K150" s="73">
        <f t="shared" si="25"/>
        <v>0</v>
      </c>
      <c r="P150" s="17">
        <f t="shared" si="13"/>
        <v>0</v>
      </c>
    </row>
    <row r="151" spans="1:16" x14ac:dyDescent="0.2">
      <c r="A151" s="42" t="s">
        <v>211</v>
      </c>
      <c r="B151" s="1"/>
      <c r="C151" s="1">
        <f t="shared" si="21"/>
        <v>0</v>
      </c>
      <c r="D151" s="5">
        <f t="shared" si="22"/>
        <v>0</v>
      </c>
      <c r="E151" s="5">
        <f>B151+D151</f>
        <v>0</v>
      </c>
      <c r="F151" s="6"/>
      <c r="K151" s="73">
        <f t="shared" si="25"/>
        <v>0</v>
      </c>
      <c r="P151" s="17">
        <f t="shared" si="13"/>
        <v>0</v>
      </c>
    </row>
    <row r="152" spans="1:16" x14ac:dyDescent="0.2">
      <c r="A152" s="42" t="s">
        <v>210</v>
      </c>
      <c r="B152" s="1">
        <v>183</v>
      </c>
      <c r="C152" s="1">
        <f t="shared" si="21"/>
        <v>2.2133901638392523E-4</v>
      </c>
      <c r="D152" s="5">
        <f t="shared" si="22"/>
        <v>2.5896664916919252E-2</v>
      </c>
      <c r="E152" s="5">
        <f t="shared" si="8"/>
        <v>183.02589666491693</v>
      </c>
      <c r="F152" s="6"/>
      <c r="K152" s="73">
        <f t="shared" si="25"/>
        <v>183.02589666491693</v>
      </c>
      <c r="P152" s="17">
        <f t="shared" si="13"/>
        <v>183.02589666491693</v>
      </c>
    </row>
    <row r="153" spans="1:16" x14ac:dyDescent="0.2">
      <c r="A153" s="42" t="s">
        <v>192</v>
      </c>
      <c r="B153" s="1"/>
      <c r="C153" s="1">
        <f t="shared" si="21"/>
        <v>0</v>
      </c>
      <c r="D153" s="5">
        <f t="shared" si="22"/>
        <v>0</v>
      </c>
      <c r="E153" s="5">
        <f t="shared" ref="E153" si="26">B153+D153</f>
        <v>0</v>
      </c>
      <c r="F153" s="6"/>
      <c r="K153" s="73">
        <f t="shared" ref="K153" si="27">E153</f>
        <v>0</v>
      </c>
      <c r="P153" s="17">
        <f t="shared" ref="P153" si="28">E153</f>
        <v>0</v>
      </c>
    </row>
    <row r="154" spans="1:16" x14ac:dyDescent="0.2">
      <c r="A154" s="42" t="s">
        <v>225</v>
      </c>
      <c r="B154" s="1">
        <v>3</v>
      </c>
      <c r="C154" s="1">
        <f>B154/$B$216</f>
        <v>3.6285084653102497E-6</v>
      </c>
      <c r="D154" s="5">
        <f>C154*$B$219</f>
        <v>4.245354904412992E-4</v>
      </c>
      <c r="E154" s="5">
        <f>B154+D154</f>
        <v>3.0004245354904411</v>
      </c>
      <c r="F154" s="6"/>
      <c r="K154" s="73">
        <f t="shared" si="25"/>
        <v>3.0004245354904411</v>
      </c>
      <c r="P154" s="17">
        <f t="shared" si="13"/>
        <v>3.0004245354904411</v>
      </c>
    </row>
    <row r="155" spans="1:16" x14ac:dyDescent="0.2">
      <c r="A155" s="42" t="s">
        <v>198</v>
      </c>
      <c r="B155" s="1"/>
      <c r="C155" s="1">
        <f>B155/$B$216</f>
        <v>0</v>
      </c>
      <c r="D155" s="5">
        <f>C155*$B$219</f>
        <v>0</v>
      </c>
      <c r="E155" s="5">
        <f>B155+D155</f>
        <v>0</v>
      </c>
      <c r="F155" s="6"/>
      <c r="K155" s="73">
        <f t="shared" ref="K155" si="29">E155</f>
        <v>0</v>
      </c>
      <c r="P155" s="17">
        <f t="shared" ref="P155" si="30">E155</f>
        <v>0</v>
      </c>
    </row>
    <row r="156" spans="1:16" x14ac:dyDescent="0.2">
      <c r="A156" s="42" t="s">
        <v>193</v>
      </c>
      <c r="B156" s="1">
        <v>54</v>
      </c>
      <c r="C156" s="1">
        <f t="shared" ref="C156:C187" si="31">B156/$B$216</f>
        <v>6.5313152375584497E-5</v>
      </c>
      <c r="D156" s="5">
        <f t="shared" ref="D156:D187" si="32">C156*$B$219</f>
        <v>7.6416388279433858E-3</v>
      </c>
      <c r="E156" s="5">
        <f>B156+D156</f>
        <v>54.007641638827941</v>
      </c>
      <c r="F156" s="6"/>
      <c r="K156" s="73">
        <f t="shared" si="25"/>
        <v>54.007641638827941</v>
      </c>
      <c r="P156" s="17">
        <f t="shared" si="13"/>
        <v>54.007641638827941</v>
      </c>
    </row>
    <row r="157" spans="1:16" x14ac:dyDescent="0.2">
      <c r="A157" s="40" t="s">
        <v>226</v>
      </c>
      <c r="B157" s="1"/>
      <c r="C157" s="1">
        <f t="shared" si="31"/>
        <v>0</v>
      </c>
      <c r="D157" s="5">
        <f t="shared" si="32"/>
        <v>0</v>
      </c>
      <c r="E157" s="5">
        <f t="shared" si="8"/>
        <v>0</v>
      </c>
      <c r="F157" s="6"/>
      <c r="L157" s="74">
        <f t="shared" ref="L157:L173" si="33">E157</f>
        <v>0</v>
      </c>
      <c r="P157" s="17">
        <f t="shared" si="13"/>
        <v>0</v>
      </c>
    </row>
    <row r="158" spans="1:16" x14ac:dyDescent="0.2">
      <c r="A158" s="40" t="s">
        <v>277</v>
      </c>
      <c r="B158" s="1"/>
      <c r="C158" s="1">
        <f t="shared" si="31"/>
        <v>0</v>
      </c>
      <c r="D158" s="5">
        <f t="shared" si="32"/>
        <v>0</v>
      </c>
      <c r="E158" s="5">
        <f>B158+D158</f>
        <v>0</v>
      </c>
      <c r="F158" s="6"/>
      <c r="L158" s="74">
        <f t="shared" si="33"/>
        <v>0</v>
      </c>
      <c r="P158" s="17">
        <f t="shared" si="13"/>
        <v>0</v>
      </c>
    </row>
    <row r="159" spans="1:16" x14ac:dyDescent="0.2">
      <c r="A159" s="40" t="s">
        <v>286</v>
      </c>
      <c r="B159" s="1"/>
      <c r="C159" s="1">
        <f t="shared" si="31"/>
        <v>0</v>
      </c>
      <c r="D159" s="5">
        <f t="shared" si="32"/>
        <v>0</v>
      </c>
      <c r="E159" s="5">
        <f>B159+D159</f>
        <v>0</v>
      </c>
      <c r="F159" s="6"/>
      <c r="L159" s="74">
        <f t="shared" si="33"/>
        <v>0</v>
      </c>
      <c r="P159" s="17">
        <f t="shared" si="13"/>
        <v>0</v>
      </c>
    </row>
    <row r="160" spans="1:16" x14ac:dyDescent="0.2">
      <c r="A160" s="40" t="s">
        <v>151</v>
      </c>
      <c r="B160" s="1"/>
      <c r="C160" s="1">
        <f t="shared" si="31"/>
        <v>0</v>
      </c>
      <c r="D160" s="5">
        <f t="shared" si="32"/>
        <v>0</v>
      </c>
      <c r="E160" s="5">
        <f>B160+D160</f>
        <v>0</v>
      </c>
      <c r="F160" s="6"/>
      <c r="L160" s="74">
        <f t="shared" si="33"/>
        <v>0</v>
      </c>
      <c r="P160" s="17">
        <f t="shared" si="13"/>
        <v>0</v>
      </c>
    </row>
    <row r="161" spans="1:16" x14ac:dyDescent="0.2">
      <c r="A161" s="40" t="s">
        <v>246</v>
      </c>
      <c r="B161" s="1"/>
      <c r="C161" s="1">
        <f t="shared" si="31"/>
        <v>0</v>
      </c>
      <c r="D161" s="5">
        <f t="shared" si="32"/>
        <v>0</v>
      </c>
      <c r="E161" s="5">
        <f t="shared" ref="E161:E214" si="34">B161+D161</f>
        <v>0</v>
      </c>
      <c r="F161" s="6"/>
      <c r="L161" s="74">
        <f t="shared" si="33"/>
        <v>0</v>
      </c>
      <c r="P161" s="17">
        <f t="shared" si="13"/>
        <v>0</v>
      </c>
    </row>
    <row r="162" spans="1:16" x14ac:dyDescent="0.2">
      <c r="A162" s="40" t="s">
        <v>287</v>
      </c>
      <c r="B162" s="1">
        <v>10</v>
      </c>
      <c r="C162" s="1">
        <f t="shared" si="31"/>
        <v>1.2095028217700832E-5</v>
      </c>
      <c r="D162" s="5">
        <f t="shared" si="32"/>
        <v>1.4151183014709974E-3</v>
      </c>
      <c r="E162" s="5">
        <f t="shared" ref="E162" si="35">B162+D162</f>
        <v>10.001415118301471</v>
      </c>
      <c r="F162" s="6"/>
      <c r="L162" s="74">
        <f t="shared" ref="L162" si="36">E162</f>
        <v>10.001415118301471</v>
      </c>
      <c r="P162" s="17">
        <f t="shared" ref="P162" si="37">E162</f>
        <v>10.001415118301471</v>
      </c>
    </row>
    <row r="163" spans="1:16" x14ac:dyDescent="0.2">
      <c r="A163" s="40" t="s">
        <v>258</v>
      </c>
      <c r="B163" s="1">
        <v>43</v>
      </c>
      <c r="C163" s="1">
        <f t="shared" si="31"/>
        <v>5.2008621336113576E-5</v>
      </c>
      <c r="D163" s="5">
        <f t="shared" si="32"/>
        <v>6.0850086963252885E-3</v>
      </c>
      <c r="E163" s="5">
        <f t="shared" si="34"/>
        <v>43.006085008696324</v>
      </c>
      <c r="F163" s="6"/>
      <c r="L163" s="74">
        <f t="shared" si="33"/>
        <v>43.006085008696324</v>
      </c>
      <c r="P163" s="17">
        <f t="shared" si="13"/>
        <v>43.006085008696324</v>
      </c>
    </row>
    <row r="164" spans="1:16" x14ac:dyDescent="0.2">
      <c r="A164" s="40" t="s">
        <v>283</v>
      </c>
      <c r="B164" s="1"/>
      <c r="C164" s="1">
        <f t="shared" si="31"/>
        <v>0</v>
      </c>
      <c r="D164" s="5">
        <f t="shared" si="32"/>
        <v>0</v>
      </c>
      <c r="E164" s="5">
        <f>B164+D164</f>
        <v>0</v>
      </c>
      <c r="F164" s="6"/>
      <c r="L164" s="74">
        <f t="shared" si="33"/>
        <v>0</v>
      </c>
      <c r="P164" s="17">
        <f t="shared" si="13"/>
        <v>0</v>
      </c>
    </row>
    <row r="165" spans="1:16" x14ac:dyDescent="0.2">
      <c r="A165" s="40" t="s">
        <v>232</v>
      </c>
      <c r="B165" s="1">
        <v>366</v>
      </c>
      <c r="C165" s="1">
        <f t="shared" si="31"/>
        <v>4.4267803276785045E-4</v>
      </c>
      <c r="D165" s="5">
        <f t="shared" si="32"/>
        <v>5.1793329833838504E-2</v>
      </c>
      <c r="E165" s="5">
        <f t="shared" si="34"/>
        <v>366.05179332983386</v>
      </c>
      <c r="F165" s="6"/>
      <c r="L165" s="74">
        <f t="shared" si="33"/>
        <v>366.05179332983386</v>
      </c>
      <c r="P165" s="17">
        <f t="shared" si="13"/>
        <v>366.05179332983386</v>
      </c>
    </row>
    <row r="166" spans="1:16" x14ac:dyDescent="0.2">
      <c r="A166" s="40" t="s">
        <v>227</v>
      </c>
      <c r="B166" s="1"/>
      <c r="C166" s="1">
        <f t="shared" si="31"/>
        <v>0</v>
      </c>
      <c r="D166" s="5">
        <f t="shared" si="32"/>
        <v>0</v>
      </c>
      <c r="E166" s="5">
        <f>B166+D166</f>
        <v>0</v>
      </c>
      <c r="F166" s="6"/>
      <c r="L166" s="74">
        <f t="shared" si="33"/>
        <v>0</v>
      </c>
      <c r="P166" s="17">
        <f t="shared" si="13"/>
        <v>0</v>
      </c>
    </row>
    <row r="167" spans="1:16" x14ac:dyDescent="0.2">
      <c r="A167" s="40" t="s">
        <v>138</v>
      </c>
      <c r="B167" s="1">
        <v>605</v>
      </c>
      <c r="C167" s="1">
        <f t="shared" si="31"/>
        <v>7.317492071709003E-4</v>
      </c>
      <c r="D167" s="5">
        <f t="shared" si="32"/>
        <v>8.5614657238995334E-2</v>
      </c>
      <c r="E167" s="5">
        <f t="shared" si="34"/>
        <v>605.08561465723903</v>
      </c>
      <c r="F167" s="6"/>
      <c r="L167" s="74">
        <f t="shared" si="33"/>
        <v>605.08561465723903</v>
      </c>
      <c r="P167" s="17">
        <f t="shared" si="13"/>
        <v>605.08561465723903</v>
      </c>
    </row>
    <row r="168" spans="1:16" x14ac:dyDescent="0.2">
      <c r="A168" s="40" t="s">
        <v>139</v>
      </c>
      <c r="B168" s="1">
        <v>48</v>
      </c>
      <c r="C168" s="1">
        <f t="shared" si="31"/>
        <v>5.8056135444963995E-5</v>
      </c>
      <c r="D168" s="5">
        <f t="shared" si="32"/>
        <v>6.7925678470607872E-3</v>
      </c>
      <c r="E168" s="5">
        <f t="shared" si="34"/>
        <v>48.006792567847057</v>
      </c>
      <c r="F168" s="6"/>
      <c r="L168" s="74">
        <f t="shared" si="33"/>
        <v>48.006792567847057</v>
      </c>
      <c r="P168" s="17">
        <f t="shared" si="13"/>
        <v>48.006792567847057</v>
      </c>
    </row>
    <row r="169" spans="1:16" x14ac:dyDescent="0.2">
      <c r="A169" s="40" t="s">
        <v>247</v>
      </c>
      <c r="B169" s="1"/>
      <c r="C169" s="1">
        <f t="shared" si="31"/>
        <v>0</v>
      </c>
      <c r="D169" s="5">
        <f t="shared" si="32"/>
        <v>0</v>
      </c>
      <c r="E169" s="5">
        <f t="shared" si="34"/>
        <v>0</v>
      </c>
      <c r="F169" s="6"/>
      <c r="L169" s="74">
        <f t="shared" si="33"/>
        <v>0</v>
      </c>
      <c r="P169" s="17">
        <f>E169</f>
        <v>0</v>
      </c>
    </row>
    <row r="170" spans="1:16" x14ac:dyDescent="0.2">
      <c r="A170" s="40" t="s">
        <v>216</v>
      </c>
      <c r="B170" s="1">
        <v>11</v>
      </c>
      <c r="C170" s="1">
        <f t="shared" si="31"/>
        <v>1.3304531039470915E-5</v>
      </c>
      <c r="D170" s="5">
        <f t="shared" si="32"/>
        <v>1.5566301316180971E-3</v>
      </c>
      <c r="E170" s="5">
        <f t="shared" si="34"/>
        <v>11.001556630131619</v>
      </c>
      <c r="F170" s="6"/>
      <c r="L170" s="74">
        <f t="shared" si="33"/>
        <v>11.001556630131619</v>
      </c>
      <c r="P170" s="17">
        <f>E170</f>
        <v>11.001556630131619</v>
      </c>
    </row>
    <row r="171" spans="1:16" x14ac:dyDescent="0.2">
      <c r="A171" s="40" t="s">
        <v>240</v>
      </c>
      <c r="B171" s="1">
        <v>2</v>
      </c>
      <c r="C171" s="1">
        <f t="shared" si="31"/>
        <v>2.4190056435401663E-6</v>
      </c>
      <c r="D171" s="5">
        <f t="shared" si="32"/>
        <v>2.8302366029419945E-4</v>
      </c>
      <c r="E171" s="5">
        <f>B171+D171</f>
        <v>2.0002830236602942</v>
      </c>
      <c r="F171" s="6"/>
      <c r="L171" s="74">
        <f t="shared" si="33"/>
        <v>2.0002830236602942</v>
      </c>
      <c r="P171" s="17">
        <f>E171</f>
        <v>2.0002830236602942</v>
      </c>
    </row>
    <row r="172" spans="1:16" x14ac:dyDescent="0.2">
      <c r="A172" s="40" t="s">
        <v>259</v>
      </c>
      <c r="B172" s="1">
        <v>7</v>
      </c>
      <c r="C172" s="1">
        <f t="shared" si="31"/>
        <v>8.4665197523905828E-6</v>
      </c>
      <c r="D172" s="5">
        <f t="shared" si="32"/>
        <v>9.905828110296981E-4</v>
      </c>
      <c r="E172" s="5">
        <f>B172+D172</f>
        <v>7.0009905828110295</v>
      </c>
      <c r="F172" s="6"/>
      <c r="L172" s="74">
        <f t="shared" si="33"/>
        <v>7.0009905828110295</v>
      </c>
      <c r="P172" s="17">
        <f>E172</f>
        <v>7.0009905828110295</v>
      </c>
    </row>
    <row r="173" spans="1:16" x14ac:dyDescent="0.2">
      <c r="A173" s="40" t="s">
        <v>40</v>
      </c>
      <c r="B173" s="1">
        <v>3632</v>
      </c>
      <c r="C173" s="1">
        <f t="shared" si="31"/>
        <v>4.3929142486689426E-3</v>
      </c>
      <c r="D173" s="5">
        <f t="shared" si="32"/>
        <v>0.51397096709426626</v>
      </c>
      <c r="E173" s="5">
        <f t="shared" si="34"/>
        <v>3632.5139709670943</v>
      </c>
      <c r="F173" s="6"/>
      <c r="L173" s="74">
        <f t="shared" si="33"/>
        <v>3632.5139709670943</v>
      </c>
      <c r="P173" s="17">
        <f t="shared" si="13"/>
        <v>3632.5139709670943</v>
      </c>
    </row>
    <row r="174" spans="1:16" x14ac:dyDescent="0.2">
      <c r="A174" s="41" t="s">
        <v>41</v>
      </c>
      <c r="B174" s="1">
        <v>1854</v>
      </c>
      <c r="C174" s="1">
        <f t="shared" si="31"/>
        <v>2.2424182315617341E-3</v>
      </c>
      <c r="D174" s="5">
        <f t="shared" si="32"/>
        <v>0.26236293309272291</v>
      </c>
      <c r="E174" s="5">
        <f t="shared" si="34"/>
        <v>1854.2623629330926</v>
      </c>
      <c r="F174" s="6"/>
      <c r="J174" s="75">
        <f>E174</f>
        <v>1854.2623629330926</v>
      </c>
      <c r="P174" s="17">
        <f t="shared" ref="P174:P214" si="38">E174</f>
        <v>1854.2623629330926</v>
      </c>
    </row>
    <row r="175" spans="1:16" x14ac:dyDescent="0.2">
      <c r="A175" s="41" t="s">
        <v>42</v>
      </c>
      <c r="B175" s="1">
        <v>417</v>
      </c>
      <c r="C175" s="1">
        <f t="shared" si="31"/>
        <v>5.0436267667812473E-4</v>
      </c>
      <c r="D175" s="5">
        <f t="shared" si="32"/>
        <v>5.9010433171340596E-2</v>
      </c>
      <c r="E175" s="5">
        <f t="shared" si="34"/>
        <v>417.05901043317135</v>
      </c>
      <c r="F175" s="6"/>
      <c r="J175" s="75">
        <f>E175</f>
        <v>417.05901043317135</v>
      </c>
      <c r="P175" s="17">
        <f t="shared" si="38"/>
        <v>417.05901043317135</v>
      </c>
    </row>
    <row r="176" spans="1:16" x14ac:dyDescent="0.2">
      <c r="A176" s="42" t="s">
        <v>43</v>
      </c>
      <c r="B176" s="1">
        <v>116</v>
      </c>
      <c r="C176" s="1">
        <f t="shared" si="31"/>
        <v>1.4030232732532966E-4</v>
      </c>
      <c r="D176" s="5">
        <f t="shared" si="32"/>
        <v>1.6415372297063569E-2</v>
      </c>
      <c r="E176" s="5">
        <f t="shared" si="34"/>
        <v>116.01641537229706</v>
      </c>
      <c r="F176" s="6"/>
      <c r="K176" s="73">
        <f t="shared" ref="K176:K186" si="39">E176</f>
        <v>116.01641537229706</v>
      </c>
      <c r="P176" s="17">
        <f t="shared" si="38"/>
        <v>116.01641537229706</v>
      </c>
    </row>
    <row r="177" spans="1:16" x14ac:dyDescent="0.2">
      <c r="A177" s="42" t="s">
        <v>194</v>
      </c>
      <c r="B177" s="1">
        <v>62</v>
      </c>
      <c r="C177" s="1">
        <f t="shared" si="31"/>
        <v>7.4989174949745158E-5</v>
      </c>
      <c r="D177" s="5">
        <f t="shared" si="32"/>
        <v>8.7737334691201842E-3</v>
      </c>
      <c r="E177" s="5">
        <f t="shared" si="34"/>
        <v>62.00877373346912</v>
      </c>
      <c r="F177" s="6"/>
      <c r="K177" s="73">
        <f t="shared" si="39"/>
        <v>62.00877373346912</v>
      </c>
      <c r="P177" s="17">
        <f t="shared" si="38"/>
        <v>62.00877373346912</v>
      </c>
    </row>
    <row r="178" spans="1:16" x14ac:dyDescent="0.2">
      <c r="A178" s="42" t="s">
        <v>233</v>
      </c>
      <c r="B178" s="1">
        <v>5</v>
      </c>
      <c r="C178" s="1">
        <f t="shared" si="31"/>
        <v>6.047514108850416E-6</v>
      </c>
      <c r="D178" s="5">
        <f t="shared" si="32"/>
        <v>7.075591507354987E-4</v>
      </c>
      <c r="E178" s="5">
        <f t="shared" si="34"/>
        <v>5.0007075591507357</v>
      </c>
      <c r="F178" s="6"/>
      <c r="K178" s="73">
        <f t="shared" si="39"/>
        <v>5.0007075591507357</v>
      </c>
      <c r="P178" s="17">
        <f t="shared" si="38"/>
        <v>5.0007075591507357</v>
      </c>
    </row>
    <row r="179" spans="1:16" x14ac:dyDescent="0.2">
      <c r="A179" s="42" t="s">
        <v>234</v>
      </c>
      <c r="B179" s="1">
        <v>56</v>
      </c>
      <c r="C179" s="1">
        <f t="shared" si="31"/>
        <v>6.7732158019124662E-5</v>
      </c>
      <c r="D179" s="5">
        <f t="shared" si="32"/>
        <v>7.9246624882375848E-3</v>
      </c>
      <c r="E179" s="5">
        <f t="shared" si="34"/>
        <v>56.007924662488236</v>
      </c>
      <c r="F179" s="6"/>
      <c r="K179" s="73">
        <f t="shared" si="39"/>
        <v>56.007924662488236</v>
      </c>
      <c r="P179" s="17">
        <f t="shared" si="38"/>
        <v>56.007924662488236</v>
      </c>
    </row>
    <row r="180" spans="1:16" x14ac:dyDescent="0.2">
      <c r="A180" s="42" t="s">
        <v>248</v>
      </c>
      <c r="B180" s="1">
        <v>281</v>
      </c>
      <c r="C180" s="1">
        <f t="shared" si="31"/>
        <v>3.3987029291739339E-4</v>
      </c>
      <c r="D180" s="5">
        <f t="shared" si="32"/>
        <v>3.9764824271335028E-2</v>
      </c>
      <c r="E180" s="5">
        <f t="shared" si="34"/>
        <v>281.03976482427134</v>
      </c>
      <c r="F180" s="6"/>
      <c r="K180" s="73">
        <f t="shared" si="39"/>
        <v>281.03976482427134</v>
      </c>
      <c r="P180" s="17">
        <f t="shared" si="38"/>
        <v>281.03976482427134</v>
      </c>
    </row>
    <row r="181" spans="1:16" x14ac:dyDescent="0.2">
      <c r="A181" s="42" t="s">
        <v>249</v>
      </c>
      <c r="B181" s="1">
        <v>34</v>
      </c>
      <c r="C181" s="1">
        <f t="shared" si="31"/>
        <v>4.1123095940182826E-5</v>
      </c>
      <c r="D181" s="5">
        <f t="shared" si="32"/>
        <v>4.811402225001391E-3</v>
      </c>
      <c r="E181" s="5">
        <f t="shared" si="34"/>
        <v>34.004811402225002</v>
      </c>
      <c r="F181" s="6"/>
      <c r="K181" s="73">
        <f t="shared" si="39"/>
        <v>34.004811402225002</v>
      </c>
      <c r="P181" s="17">
        <f t="shared" si="38"/>
        <v>34.004811402225002</v>
      </c>
    </row>
    <row r="182" spans="1:16" x14ac:dyDescent="0.2">
      <c r="A182" s="42" t="s">
        <v>237</v>
      </c>
      <c r="B182" s="1">
        <v>16</v>
      </c>
      <c r="C182" s="1">
        <f t="shared" si="31"/>
        <v>1.9352045148321331E-5</v>
      </c>
      <c r="D182" s="5">
        <f t="shared" si="32"/>
        <v>2.2641892823535956E-3</v>
      </c>
      <c r="E182" s="5">
        <f>B182+D182</f>
        <v>16.002264189282354</v>
      </c>
      <c r="F182" s="6"/>
      <c r="K182" s="73">
        <f>E182</f>
        <v>16.002264189282354</v>
      </c>
      <c r="P182" s="17">
        <f>E182</f>
        <v>16.002264189282354</v>
      </c>
    </row>
    <row r="183" spans="1:16" x14ac:dyDescent="0.2">
      <c r="A183" s="42" t="s">
        <v>238</v>
      </c>
      <c r="B183" s="1">
        <v>98</v>
      </c>
      <c r="C183" s="1">
        <f t="shared" si="31"/>
        <v>1.1853127653346816E-4</v>
      </c>
      <c r="D183" s="5">
        <f t="shared" si="32"/>
        <v>1.3868159354415774E-2</v>
      </c>
      <c r="E183" s="5">
        <f>B183+D183</f>
        <v>98.013868159354416</v>
      </c>
      <c r="F183" s="6"/>
      <c r="K183" s="73">
        <f>E183</f>
        <v>98.013868159354416</v>
      </c>
      <c r="P183" s="17">
        <f>E183</f>
        <v>98.013868159354416</v>
      </c>
    </row>
    <row r="184" spans="1:16" x14ac:dyDescent="0.2">
      <c r="A184" s="42" t="s">
        <v>250</v>
      </c>
      <c r="B184" s="1"/>
      <c r="C184" s="1">
        <f t="shared" si="31"/>
        <v>0</v>
      </c>
      <c r="D184" s="5">
        <f t="shared" si="32"/>
        <v>0</v>
      </c>
      <c r="E184" s="5">
        <f>B184+D184</f>
        <v>0</v>
      </c>
      <c r="F184" s="6"/>
      <c r="K184" s="73">
        <f>E184</f>
        <v>0</v>
      </c>
      <c r="P184" s="17">
        <f>E184</f>
        <v>0</v>
      </c>
    </row>
    <row r="185" spans="1:16" x14ac:dyDescent="0.2">
      <c r="A185" s="42" t="s">
        <v>140</v>
      </c>
      <c r="B185" s="1">
        <v>592</v>
      </c>
      <c r="C185" s="1">
        <f t="shared" si="31"/>
        <v>7.1602567048788929E-4</v>
      </c>
      <c r="D185" s="5">
        <f t="shared" si="32"/>
        <v>8.3775003447083052E-2</v>
      </c>
      <c r="E185" s="5">
        <f t="shared" si="34"/>
        <v>592.08377500344704</v>
      </c>
      <c r="F185" s="6"/>
      <c r="K185" s="73">
        <f t="shared" si="39"/>
        <v>592.08377500344704</v>
      </c>
      <c r="P185" s="17">
        <f t="shared" si="38"/>
        <v>592.08377500344704</v>
      </c>
    </row>
    <row r="186" spans="1:16" x14ac:dyDescent="0.2">
      <c r="A186" s="42" t="s">
        <v>195</v>
      </c>
      <c r="B186" s="1">
        <v>455</v>
      </c>
      <c r="C186" s="1">
        <f t="shared" si="31"/>
        <v>5.5032378390538789E-4</v>
      </c>
      <c r="D186" s="5">
        <f t="shared" si="32"/>
        <v>6.4387882716930384E-2</v>
      </c>
      <c r="E186" s="5">
        <f t="shared" si="34"/>
        <v>455.06438788271691</v>
      </c>
      <c r="F186" s="6"/>
      <c r="K186" s="73">
        <f t="shared" si="39"/>
        <v>455.06438788271691</v>
      </c>
      <c r="P186" s="17">
        <f t="shared" si="38"/>
        <v>455.06438788271691</v>
      </c>
    </row>
    <row r="187" spans="1:16" x14ac:dyDescent="0.2">
      <c r="A187" s="39" t="s">
        <v>44</v>
      </c>
      <c r="B187" s="1">
        <v>937</v>
      </c>
      <c r="C187" s="1">
        <f t="shared" si="31"/>
        <v>1.133304143998568E-3</v>
      </c>
      <c r="D187" s="5">
        <f t="shared" si="32"/>
        <v>0.13259658484783246</v>
      </c>
      <c r="E187" s="5">
        <f t="shared" si="34"/>
        <v>937.13259658484787</v>
      </c>
      <c r="F187" s="6"/>
      <c r="L187" s="6"/>
      <c r="M187" s="76">
        <f>E187</f>
        <v>937.13259658484787</v>
      </c>
      <c r="N187" s="6"/>
      <c r="P187" s="17">
        <f t="shared" si="38"/>
        <v>937.13259658484787</v>
      </c>
    </row>
    <row r="188" spans="1:16" x14ac:dyDescent="0.2">
      <c r="A188" s="40" t="s">
        <v>288</v>
      </c>
      <c r="B188" s="1">
        <v>11</v>
      </c>
      <c r="C188" s="1">
        <f t="shared" ref="C188:C219" si="40">B188/$B$216</f>
        <v>1.3304531039470915E-5</v>
      </c>
      <c r="D188" s="5">
        <f t="shared" ref="D188:D219" si="41">C188*$B$219</f>
        <v>1.5566301316180971E-3</v>
      </c>
      <c r="E188" s="5">
        <f t="shared" ref="E188" si="42">B188+D188</f>
        <v>11.001556630131619</v>
      </c>
      <c r="F188" s="6"/>
      <c r="L188" s="74">
        <f t="shared" ref="L188" si="43">E188</f>
        <v>11.001556630131619</v>
      </c>
      <c r="P188" s="17">
        <f t="shared" ref="P188" si="44">E188</f>
        <v>11.001556630131619</v>
      </c>
    </row>
    <row r="189" spans="1:16" x14ac:dyDescent="0.2">
      <c r="A189" s="40" t="s">
        <v>141</v>
      </c>
      <c r="B189" s="1">
        <v>11</v>
      </c>
      <c r="C189" s="1">
        <f t="shared" si="40"/>
        <v>1.3304531039470915E-5</v>
      </c>
      <c r="D189" s="5">
        <f t="shared" si="41"/>
        <v>1.5566301316180971E-3</v>
      </c>
      <c r="E189" s="5">
        <f t="shared" si="34"/>
        <v>11.001556630131619</v>
      </c>
      <c r="F189" s="6"/>
      <c r="L189" s="74">
        <f t="shared" ref="L189:L195" si="45">E189</f>
        <v>11.001556630131619</v>
      </c>
      <c r="P189" s="17">
        <f t="shared" si="38"/>
        <v>11.001556630131619</v>
      </c>
    </row>
    <row r="190" spans="1:16" x14ac:dyDescent="0.2">
      <c r="A190" s="40" t="s">
        <v>142</v>
      </c>
      <c r="B190"/>
      <c r="C190" s="1">
        <f t="shared" si="40"/>
        <v>0</v>
      </c>
      <c r="D190" s="5">
        <f t="shared" si="41"/>
        <v>0</v>
      </c>
      <c r="E190" s="5">
        <f t="shared" si="34"/>
        <v>0</v>
      </c>
      <c r="F190" s="6"/>
      <c r="L190" s="74">
        <f t="shared" si="45"/>
        <v>0</v>
      </c>
      <c r="P190" s="17">
        <f t="shared" si="38"/>
        <v>0</v>
      </c>
    </row>
    <row r="191" spans="1:16" x14ac:dyDescent="0.2">
      <c r="A191" s="40" t="s">
        <v>203</v>
      </c>
      <c r="B191"/>
      <c r="C191" s="1">
        <f t="shared" si="40"/>
        <v>0</v>
      </c>
      <c r="D191" s="5">
        <f t="shared" si="41"/>
        <v>0</v>
      </c>
      <c r="E191" s="5">
        <f t="shared" si="34"/>
        <v>0</v>
      </c>
      <c r="F191" s="6"/>
      <c r="L191" s="74">
        <f t="shared" si="45"/>
        <v>0</v>
      </c>
      <c r="P191" s="17">
        <f t="shared" si="38"/>
        <v>0</v>
      </c>
    </row>
    <row r="192" spans="1:16" x14ac:dyDescent="0.2">
      <c r="A192" s="40" t="s">
        <v>143</v>
      </c>
      <c r="B192">
        <v>21</v>
      </c>
      <c r="C192" s="1">
        <f t="shared" si="40"/>
        <v>2.5399559257171747E-5</v>
      </c>
      <c r="D192" s="5">
        <f t="shared" si="41"/>
        <v>2.9717484330890943E-3</v>
      </c>
      <c r="E192" s="5">
        <f t="shared" si="34"/>
        <v>21.00297174843309</v>
      </c>
      <c r="F192" s="6"/>
      <c r="L192" s="74">
        <f t="shared" si="45"/>
        <v>21.00297174843309</v>
      </c>
      <c r="P192" s="17">
        <f t="shared" si="38"/>
        <v>21.00297174843309</v>
      </c>
    </row>
    <row r="193" spans="1:16" x14ac:dyDescent="0.2">
      <c r="A193" s="40" t="s">
        <v>154</v>
      </c>
      <c r="B193"/>
      <c r="C193" s="1">
        <f t="shared" si="40"/>
        <v>0</v>
      </c>
      <c r="D193" s="5">
        <f t="shared" si="41"/>
        <v>0</v>
      </c>
      <c r="E193" s="5">
        <f t="shared" si="34"/>
        <v>0</v>
      </c>
      <c r="F193" s="6"/>
      <c r="L193" s="74">
        <f t="shared" si="45"/>
        <v>0</v>
      </c>
      <c r="P193" s="17">
        <f t="shared" si="38"/>
        <v>0</v>
      </c>
    </row>
    <row r="194" spans="1:16" x14ac:dyDescent="0.2">
      <c r="A194" s="40" t="s">
        <v>228</v>
      </c>
      <c r="B194"/>
      <c r="C194" s="1">
        <f t="shared" si="40"/>
        <v>0</v>
      </c>
      <c r="D194" s="5">
        <f t="shared" si="41"/>
        <v>0</v>
      </c>
      <c r="E194" s="5">
        <f t="shared" si="34"/>
        <v>0</v>
      </c>
      <c r="F194" s="6"/>
      <c r="L194" s="74">
        <f t="shared" si="45"/>
        <v>0</v>
      </c>
      <c r="P194" s="17">
        <f t="shared" si="38"/>
        <v>0</v>
      </c>
    </row>
    <row r="195" spans="1:16" x14ac:dyDescent="0.2">
      <c r="A195" s="40" t="s">
        <v>144</v>
      </c>
      <c r="B195"/>
      <c r="C195" s="1">
        <f t="shared" si="40"/>
        <v>0</v>
      </c>
      <c r="D195" s="5">
        <f t="shared" si="41"/>
        <v>0</v>
      </c>
      <c r="E195" s="5">
        <f t="shared" si="34"/>
        <v>0</v>
      </c>
      <c r="F195" s="6"/>
      <c r="L195" s="74">
        <f t="shared" si="45"/>
        <v>0</v>
      </c>
      <c r="P195" s="17">
        <f t="shared" si="38"/>
        <v>0</v>
      </c>
    </row>
    <row r="196" spans="1:16" x14ac:dyDescent="0.2">
      <c r="A196" s="41" t="s">
        <v>217</v>
      </c>
      <c r="B196">
        <v>60</v>
      </c>
      <c r="C196" s="1">
        <f t="shared" si="40"/>
        <v>7.2570169306204993E-5</v>
      </c>
      <c r="D196" s="5">
        <f t="shared" si="41"/>
        <v>8.4907098088259844E-3</v>
      </c>
      <c r="E196" s="5">
        <f t="shared" si="34"/>
        <v>60.008490709808825</v>
      </c>
      <c r="F196" s="6"/>
      <c r="J196" s="75">
        <f>E196</f>
        <v>60.008490709808825</v>
      </c>
      <c r="P196" s="17">
        <f t="shared" si="38"/>
        <v>60.008490709808825</v>
      </c>
    </row>
    <row r="197" spans="1:16" x14ac:dyDescent="0.2">
      <c r="A197" s="41" t="s">
        <v>251</v>
      </c>
      <c r="B197">
        <v>78</v>
      </c>
      <c r="C197" s="1">
        <f t="shared" si="40"/>
        <v>9.4341220098066492E-5</v>
      </c>
      <c r="D197" s="5">
        <f t="shared" si="41"/>
        <v>1.1037922751473779E-2</v>
      </c>
      <c r="E197" s="5">
        <f t="shared" si="34"/>
        <v>78.01103792275147</v>
      </c>
      <c r="F197" s="6"/>
      <c r="J197" s="75">
        <f>E197</f>
        <v>78.01103792275147</v>
      </c>
      <c r="P197" s="17">
        <f t="shared" si="38"/>
        <v>78.01103792275147</v>
      </c>
    </row>
    <row r="198" spans="1:16" x14ac:dyDescent="0.2">
      <c r="A198" s="41" t="s">
        <v>45</v>
      </c>
      <c r="B198">
        <v>299</v>
      </c>
      <c r="C198" s="1">
        <f t="shared" si="40"/>
        <v>3.6164134370925485E-4</v>
      </c>
      <c r="D198" s="5">
        <f t="shared" si="41"/>
        <v>4.2312037213982814E-2</v>
      </c>
      <c r="E198" s="5">
        <f t="shared" si="34"/>
        <v>299.042312037214</v>
      </c>
      <c r="F198" s="6"/>
      <c r="J198" s="75">
        <f>E198</f>
        <v>299.042312037214</v>
      </c>
      <c r="P198" s="17">
        <f t="shared" si="38"/>
        <v>299.042312037214</v>
      </c>
    </row>
    <row r="199" spans="1:16" x14ac:dyDescent="0.2">
      <c r="A199" s="42" t="s">
        <v>145</v>
      </c>
      <c r="B199">
        <v>313</v>
      </c>
      <c r="C199" s="1">
        <f t="shared" si="40"/>
        <v>3.7857438321403604E-4</v>
      </c>
      <c r="D199" s="5">
        <f t="shared" si="41"/>
        <v>4.4293202836042218E-2</v>
      </c>
      <c r="E199" s="5">
        <f t="shared" si="34"/>
        <v>313.04429320283606</v>
      </c>
      <c r="F199" s="6"/>
      <c r="K199" s="73">
        <f t="shared" ref="K199:K204" si="46">E199</f>
        <v>313.04429320283606</v>
      </c>
      <c r="P199" s="17">
        <f t="shared" si="38"/>
        <v>313.04429320283606</v>
      </c>
    </row>
    <row r="200" spans="1:16" x14ac:dyDescent="0.2">
      <c r="A200" s="42" t="s">
        <v>196</v>
      </c>
      <c r="B200">
        <v>162</v>
      </c>
      <c r="C200" s="1">
        <f t="shared" si="40"/>
        <v>1.9593945712675348E-4</v>
      </c>
      <c r="D200" s="5">
        <f t="shared" si="41"/>
        <v>2.2924916483830157E-2</v>
      </c>
      <c r="E200" s="5">
        <f t="shared" si="34"/>
        <v>162.02292491648382</v>
      </c>
      <c r="F200" s="6"/>
      <c r="K200" s="73">
        <f t="shared" si="46"/>
        <v>162.02292491648382</v>
      </c>
      <c r="P200" s="17">
        <f t="shared" si="38"/>
        <v>162.02292491648382</v>
      </c>
    </row>
    <row r="201" spans="1:16" x14ac:dyDescent="0.2">
      <c r="A201" s="42" t="s">
        <v>218</v>
      </c>
      <c r="B201">
        <v>0</v>
      </c>
      <c r="C201" s="1">
        <f t="shared" si="40"/>
        <v>0</v>
      </c>
      <c r="D201" s="5">
        <f t="shared" si="41"/>
        <v>0</v>
      </c>
      <c r="E201" s="5">
        <f t="shared" si="34"/>
        <v>0</v>
      </c>
      <c r="F201" s="6"/>
      <c r="K201" s="73">
        <f t="shared" si="46"/>
        <v>0</v>
      </c>
      <c r="P201" s="17">
        <f t="shared" si="38"/>
        <v>0</v>
      </c>
    </row>
    <row r="202" spans="1:16" x14ac:dyDescent="0.2">
      <c r="A202" s="42" t="s">
        <v>219</v>
      </c>
      <c r="B202">
        <v>22</v>
      </c>
      <c r="C202" s="1">
        <f t="shared" si="40"/>
        <v>2.6609062078941829E-5</v>
      </c>
      <c r="D202" s="5">
        <f t="shared" si="41"/>
        <v>3.1132602632361942E-3</v>
      </c>
      <c r="E202" s="5">
        <f>B202+D202</f>
        <v>22.003113260263238</v>
      </c>
      <c r="F202" s="6"/>
      <c r="K202" s="73">
        <f t="shared" si="46"/>
        <v>22.003113260263238</v>
      </c>
      <c r="P202" s="17">
        <f t="shared" si="38"/>
        <v>22.003113260263238</v>
      </c>
    </row>
    <row r="203" spans="1:16" x14ac:dyDescent="0.2">
      <c r="A203" s="42" t="s">
        <v>220</v>
      </c>
      <c r="B203"/>
      <c r="C203" s="1">
        <f t="shared" si="40"/>
        <v>0</v>
      </c>
      <c r="D203" s="5">
        <f t="shared" si="41"/>
        <v>0</v>
      </c>
      <c r="E203" s="5">
        <f t="shared" si="34"/>
        <v>0</v>
      </c>
      <c r="F203" s="6"/>
      <c r="K203" s="73">
        <f t="shared" si="46"/>
        <v>0</v>
      </c>
      <c r="P203" s="17">
        <f t="shared" si="38"/>
        <v>0</v>
      </c>
    </row>
    <row r="204" spans="1:16" x14ac:dyDescent="0.2">
      <c r="A204" s="42" t="s">
        <v>229</v>
      </c>
      <c r="B204">
        <v>229</v>
      </c>
      <c r="C204" s="1">
        <f t="shared" si="40"/>
        <v>2.7697614618534905E-4</v>
      </c>
      <c r="D204" s="5">
        <f t="shared" si="41"/>
        <v>3.2406209103685836E-2</v>
      </c>
      <c r="E204" s="5">
        <f t="shared" si="34"/>
        <v>229.0324062091037</v>
      </c>
      <c r="F204" s="6"/>
      <c r="K204" s="73">
        <f t="shared" si="46"/>
        <v>229.0324062091037</v>
      </c>
      <c r="P204" s="17">
        <f t="shared" si="38"/>
        <v>229.0324062091037</v>
      </c>
    </row>
    <row r="205" spans="1:16" x14ac:dyDescent="0.2">
      <c r="A205" s="40" t="s">
        <v>270</v>
      </c>
      <c r="B205"/>
      <c r="C205" s="1">
        <f t="shared" si="40"/>
        <v>0</v>
      </c>
      <c r="D205" s="5">
        <f t="shared" si="41"/>
        <v>0</v>
      </c>
      <c r="E205" s="5">
        <f>B205+D205</f>
        <v>0</v>
      </c>
      <c r="F205" s="6"/>
      <c r="L205" s="74">
        <f>E205</f>
        <v>0</v>
      </c>
      <c r="P205" s="17">
        <f>E205</f>
        <v>0</v>
      </c>
    </row>
    <row r="206" spans="1:16" x14ac:dyDescent="0.2">
      <c r="A206" s="40" t="s">
        <v>146</v>
      </c>
      <c r="B206">
        <v>130</v>
      </c>
      <c r="C206" s="1">
        <f t="shared" si="40"/>
        <v>1.5723536683011081E-4</v>
      </c>
      <c r="D206" s="5">
        <f t="shared" si="41"/>
        <v>1.8396537919122966E-2</v>
      </c>
      <c r="E206" s="5">
        <f t="shared" si="34"/>
        <v>130.01839653791913</v>
      </c>
      <c r="F206" s="6"/>
      <c r="L206" s="74">
        <f>E206</f>
        <v>130.01839653791913</v>
      </c>
      <c r="P206" s="17">
        <f t="shared" si="38"/>
        <v>130.01839653791913</v>
      </c>
    </row>
    <row r="207" spans="1:16" x14ac:dyDescent="0.2">
      <c r="A207" s="40" t="s">
        <v>152</v>
      </c>
      <c r="B207">
        <v>71</v>
      </c>
      <c r="C207" s="1">
        <f t="shared" si="40"/>
        <v>8.58747003456759E-5</v>
      </c>
      <c r="D207" s="5">
        <f t="shared" si="41"/>
        <v>1.0047339940444081E-2</v>
      </c>
      <c r="E207" s="5">
        <f t="shared" si="34"/>
        <v>71.010047339940442</v>
      </c>
      <c r="F207" s="6"/>
      <c r="L207" s="74">
        <f>E207</f>
        <v>71.010047339940442</v>
      </c>
      <c r="P207" s="17">
        <f t="shared" si="38"/>
        <v>71.010047339940442</v>
      </c>
    </row>
    <row r="208" spans="1:16" x14ac:dyDescent="0.2">
      <c r="A208" s="40" t="s">
        <v>260</v>
      </c>
      <c r="B208">
        <v>10</v>
      </c>
      <c r="C208" s="1">
        <f t="shared" si="40"/>
        <v>1.2095028217700832E-5</v>
      </c>
      <c r="D208" s="5">
        <f t="shared" si="41"/>
        <v>1.4151183014709974E-3</v>
      </c>
      <c r="E208" s="5">
        <f>B208+D208</f>
        <v>10.001415118301471</v>
      </c>
      <c r="F208" s="6"/>
      <c r="L208" s="74">
        <f>E208</f>
        <v>10.001415118301471</v>
      </c>
      <c r="P208" s="17">
        <f t="shared" si="38"/>
        <v>10.001415118301471</v>
      </c>
    </row>
    <row r="209" spans="1:16" x14ac:dyDescent="0.2">
      <c r="A209" s="91" t="s">
        <v>284</v>
      </c>
      <c r="B209"/>
      <c r="C209" s="1">
        <f t="shared" ref="C209:C214" si="47">B209/$B$216</f>
        <v>0</v>
      </c>
      <c r="D209" s="5">
        <f t="shared" ref="D209:D214" si="48">C209*$B$219</f>
        <v>0</v>
      </c>
      <c r="E209" s="5">
        <f>B209+D209</f>
        <v>0</v>
      </c>
      <c r="F209" s="6"/>
      <c r="L209" s="74"/>
      <c r="N209" s="77">
        <f t="shared" ref="N209:N214" si="49">E209</f>
        <v>0</v>
      </c>
      <c r="P209" s="17">
        <f t="shared" si="38"/>
        <v>0</v>
      </c>
    </row>
    <row r="210" spans="1:16" x14ac:dyDescent="0.2">
      <c r="A210" s="45" t="s">
        <v>221</v>
      </c>
      <c r="B210"/>
      <c r="C210" s="1">
        <f t="shared" si="47"/>
        <v>0</v>
      </c>
      <c r="D210" s="5">
        <f t="shared" si="48"/>
        <v>0</v>
      </c>
      <c r="E210" s="5">
        <f t="shared" si="34"/>
        <v>0</v>
      </c>
      <c r="F210" s="6"/>
      <c r="N210" s="77">
        <f t="shared" si="49"/>
        <v>0</v>
      </c>
      <c r="P210" s="17">
        <f t="shared" si="38"/>
        <v>0</v>
      </c>
    </row>
    <row r="211" spans="1:16" x14ac:dyDescent="0.2">
      <c r="A211" s="91" t="s">
        <v>230</v>
      </c>
      <c r="B211"/>
      <c r="C211" s="1">
        <f t="shared" si="47"/>
        <v>0</v>
      </c>
      <c r="D211" s="5">
        <f t="shared" si="48"/>
        <v>0</v>
      </c>
      <c r="E211" s="5">
        <f>B211+D211</f>
        <v>0</v>
      </c>
      <c r="F211" s="6"/>
      <c r="N211" s="77">
        <f t="shared" si="49"/>
        <v>0</v>
      </c>
      <c r="P211" s="17">
        <f>E211</f>
        <v>0</v>
      </c>
    </row>
    <row r="212" spans="1:16" x14ac:dyDescent="0.2">
      <c r="A212" s="45" t="s">
        <v>231</v>
      </c>
      <c r="B212"/>
      <c r="C212" s="1">
        <f t="shared" si="47"/>
        <v>0</v>
      </c>
      <c r="D212" s="5">
        <f t="shared" si="48"/>
        <v>0</v>
      </c>
      <c r="E212" s="5">
        <f t="shared" si="34"/>
        <v>0</v>
      </c>
      <c r="F212" s="6"/>
      <c r="N212" s="77">
        <f t="shared" si="49"/>
        <v>0</v>
      </c>
      <c r="P212" s="17">
        <f t="shared" si="38"/>
        <v>0</v>
      </c>
    </row>
    <row r="213" spans="1:16" x14ac:dyDescent="0.2">
      <c r="A213" s="45" t="s">
        <v>271</v>
      </c>
      <c r="B213"/>
      <c r="C213" s="1">
        <f t="shared" si="47"/>
        <v>0</v>
      </c>
      <c r="D213" s="5">
        <f t="shared" si="48"/>
        <v>0</v>
      </c>
      <c r="E213" s="5">
        <f>B213+D213</f>
        <v>0</v>
      </c>
      <c r="F213" s="6"/>
      <c r="N213" s="77">
        <f t="shared" si="49"/>
        <v>0</v>
      </c>
      <c r="P213" s="17">
        <f>E213</f>
        <v>0</v>
      </c>
    </row>
    <row r="214" spans="1:16" x14ac:dyDescent="0.2">
      <c r="A214" s="45" t="s">
        <v>147</v>
      </c>
      <c r="B214">
        <v>13</v>
      </c>
      <c r="C214" s="1">
        <f t="shared" si="47"/>
        <v>1.5723536683011083E-5</v>
      </c>
      <c r="D214" s="5">
        <f t="shared" si="48"/>
        <v>1.8396537919122967E-3</v>
      </c>
      <c r="E214" s="5">
        <f t="shared" si="34"/>
        <v>13.001839653791912</v>
      </c>
      <c r="F214" s="6"/>
      <c r="N214" s="77">
        <f t="shared" si="49"/>
        <v>13.001839653791912</v>
      </c>
      <c r="P214" s="17">
        <f t="shared" si="38"/>
        <v>13.001839653791912</v>
      </c>
    </row>
    <row r="215" spans="1:16" x14ac:dyDescent="0.2">
      <c r="A215"/>
      <c r="B215" s="16"/>
    </row>
    <row r="216" spans="1:16" x14ac:dyDescent="0.2">
      <c r="A216" s="1" t="s">
        <v>67</v>
      </c>
      <c r="B216" s="16">
        <f>SUM(B12:B214)</f>
        <v>826786</v>
      </c>
      <c r="C216" s="1">
        <f>B216/$B$217</f>
        <v>0.99985850819261757</v>
      </c>
      <c r="E216" s="5">
        <f>SUM(E12:E214)</f>
        <v>826903.00000000035</v>
      </c>
      <c r="F216" s="33">
        <f t="shared" ref="F216:P216" si="50">SUM(F12:F214)</f>
        <v>133027.82234701602</v>
      </c>
      <c r="G216" s="34">
        <f t="shared" si="50"/>
        <v>18401.603676162875</v>
      </c>
      <c r="H216" s="31">
        <f t="shared" si="50"/>
        <v>10877.539082664678</v>
      </c>
      <c r="I216" s="32">
        <f t="shared" si="50"/>
        <v>12037.70323638765</v>
      </c>
      <c r="J216" s="38">
        <f t="shared" si="50"/>
        <v>3156.446611335944</v>
      </c>
      <c r="K216" s="35">
        <f t="shared" si="50"/>
        <v>3115.4408093509073</v>
      </c>
      <c r="L216" s="36">
        <f t="shared" si="50"/>
        <v>5016.7098233400184</v>
      </c>
      <c r="M216" s="37">
        <f t="shared" si="50"/>
        <v>937.13259658484787</v>
      </c>
      <c r="N216" s="44">
        <f t="shared" si="50"/>
        <v>44.006226520526468</v>
      </c>
      <c r="O216" s="82">
        <f>SUM(O12:O214)</f>
        <v>640288.5955906366</v>
      </c>
      <c r="P216" s="5">
        <f t="shared" si="50"/>
        <v>186614.40440936346</v>
      </c>
    </row>
    <row r="217" spans="1:16" x14ac:dyDescent="0.2">
      <c r="A217" s="1" t="s">
        <v>68</v>
      </c>
      <c r="B217" s="5">
        <v>826903</v>
      </c>
      <c r="D217" s="5" t="s">
        <v>66</v>
      </c>
      <c r="E217" s="5">
        <f>SUM(F216:O216)</f>
        <v>826903</v>
      </c>
    </row>
    <row r="218" spans="1:16" x14ac:dyDescent="0.2">
      <c r="B218" s="5" t="s">
        <v>66</v>
      </c>
      <c r="C218" s="5"/>
      <c r="E218" s="5">
        <f>SUM(O216:P216)</f>
        <v>826903</v>
      </c>
    </row>
    <row r="219" spans="1:16" ht="38.25" x14ac:dyDescent="0.2">
      <c r="A219" s="18" t="s">
        <v>69</v>
      </c>
      <c r="B219" s="19">
        <f>B217-B216</f>
        <v>117</v>
      </c>
    </row>
    <row r="220" spans="1:16" ht="13.5" thickBot="1" x14ac:dyDescent="0.25"/>
    <row r="221" spans="1:16" x14ac:dyDescent="0.2">
      <c r="A221" s="46"/>
      <c r="B221" s="47"/>
      <c r="C221" s="48"/>
      <c r="D221" s="47"/>
      <c r="E221" s="47"/>
      <c r="F221" s="48"/>
      <c r="G221" s="48"/>
      <c r="H221" s="48"/>
      <c r="I221" s="48"/>
      <c r="J221" s="48"/>
      <c r="K221" s="48"/>
      <c r="L221" s="49"/>
    </row>
    <row r="222" spans="1:16" x14ac:dyDescent="0.2">
      <c r="A222" s="50">
        <v>1</v>
      </c>
      <c r="B222" s="51" t="s">
        <v>159</v>
      </c>
      <c r="C222" s="52"/>
      <c r="D222" s="51"/>
      <c r="E222" s="51"/>
      <c r="F222" s="52"/>
      <c r="G222" s="52"/>
      <c r="H222" s="52"/>
      <c r="I222" s="53">
        <f>P216</f>
        <v>186614.40440936346</v>
      </c>
      <c r="J222" s="52"/>
      <c r="K222" s="52"/>
      <c r="L222" s="54"/>
    </row>
    <row r="223" spans="1:16" ht="13.5" thickBot="1" x14ac:dyDescent="0.25">
      <c r="A223" s="50"/>
      <c r="B223" s="51"/>
      <c r="C223" s="52"/>
      <c r="D223" s="51"/>
      <c r="E223" s="51"/>
      <c r="F223" s="52"/>
      <c r="G223" s="52"/>
      <c r="H223" s="52"/>
      <c r="I223" s="55"/>
      <c r="J223" s="52"/>
      <c r="K223" s="52"/>
      <c r="L223" s="54"/>
    </row>
    <row r="224" spans="1:16" ht="13.5" thickBot="1" x14ac:dyDescent="0.25">
      <c r="A224" s="50"/>
      <c r="B224" s="51"/>
      <c r="C224" s="52"/>
      <c r="D224" s="51"/>
      <c r="E224" s="51"/>
      <c r="F224" s="52"/>
      <c r="G224" s="52"/>
      <c r="H224" s="52"/>
      <c r="I224" s="57" t="s">
        <v>160</v>
      </c>
      <c r="J224" s="57" t="s">
        <v>161</v>
      </c>
      <c r="K224" s="56" t="s">
        <v>58</v>
      </c>
      <c r="L224" s="54"/>
    </row>
    <row r="225" spans="1:12" x14ac:dyDescent="0.2">
      <c r="A225" s="50">
        <v>2</v>
      </c>
      <c r="B225" s="51" t="s">
        <v>162</v>
      </c>
      <c r="C225" s="52"/>
      <c r="D225" s="102"/>
      <c r="E225" s="102"/>
      <c r="F225" s="99"/>
      <c r="G225" s="99"/>
      <c r="H225" s="99"/>
      <c r="I225" s="100">
        <f>G216</f>
        <v>18401.603676162875</v>
      </c>
      <c r="J225" s="100">
        <f>F216</f>
        <v>133027.82234701602</v>
      </c>
      <c r="K225" s="100">
        <f>I225+J225</f>
        <v>151429.42602317888</v>
      </c>
      <c r="L225" s="109"/>
    </row>
    <row r="226" spans="1:12" x14ac:dyDescent="0.2">
      <c r="A226" s="50">
        <v>3</v>
      </c>
      <c r="B226" s="51" t="s">
        <v>163</v>
      </c>
      <c r="C226" s="52"/>
      <c r="D226" s="102"/>
      <c r="E226" s="102"/>
      <c r="F226" s="99"/>
      <c r="G226" s="99"/>
      <c r="H226" s="99"/>
      <c r="I226" s="100">
        <f>H216</f>
        <v>10877.539082664678</v>
      </c>
      <c r="J226" s="100">
        <f>I216</f>
        <v>12037.70323638765</v>
      </c>
      <c r="K226" s="100">
        <f>I226+J226</f>
        <v>22915.242319052326</v>
      </c>
      <c r="L226" s="109"/>
    </row>
    <row r="227" spans="1:12" x14ac:dyDescent="0.2">
      <c r="A227" s="50">
        <v>4</v>
      </c>
      <c r="B227" s="51" t="s">
        <v>164</v>
      </c>
      <c r="C227" s="52"/>
      <c r="D227" s="102"/>
      <c r="E227" s="102"/>
      <c r="F227" s="99"/>
      <c r="G227" s="99"/>
      <c r="H227" s="99"/>
      <c r="I227" s="100">
        <f>J216</f>
        <v>3156.446611335944</v>
      </c>
      <c r="J227" s="100">
        <f>K216</f>
        <v>3115.4408093509073</v>
      </c>
      <c r="K227" s="100">
        <f>I227+J227</f>
        <v>6271.8874206868513</v>
      </c>
      <c r="L227" s="109"/>
    </row>
    <row r="228" spans="1:12" x14ac:dyDescent="0.2">
      <c r="A228" s="50">
        <v>5</v>
      </c>
      <c r="B228" s="51" t="s">
        <v>165</v>
      </c>
      <c r="C228" s="52"/>
      <c r="D228" s="102"/>
      <c r="E228" s="102"/>
      <c r="F228" s="99"/>
      <c r="G228" s="99"/>
      <c r="H228" s="99"/>
      <c r="I228" s="105">
        <f>L216</f>
        <v>5016.7098233400184</v>
      </c>
      <c r="J228" s="99"/>
      <c r="K228" s="99"/>
      <c r="L228" s="109"/>
    </row>
    <row r="229" spans="1:12" x14ac:dyDescent="0.2">
      <c r="A229" s="50">
        <v>6</v>
      </c>
      <c r="B229" s="51" t="s">
        <v>166</v>
      </c>
      <c r="C229" s="52"/>
      <c r="D229" s="102"/>
      <c r="E229" s="102"/>
      <c r="F229" s="99"/>
      <c r="G229" s="99"/>
      <c r="H229" s="99"/>
      <c r="I229" s="106">
        <f>M216</f>
        <v>937.13259658484787</v>
      </c>
      <c r="J229" s="99"/>
      <c r="K229" s="101"/>
      <c r="L229" s="109"/>
    </row>
    <row r="230" spans="1:12" x14ac:dyDescent="0.2">
      <c r="A230" s="50">
        <v>9</v>
      </c>
      <c r="B230" s="51" t="s">
        <v>167</v>
      </c>
      <c r="C230" s="52"/>
      <c r="D230" s="102"/>
      <c r="E230" s="102"/>
      <c r="F230" s="99"/>
      <c r="G230" s="99"/>
      <c r="H230" s="99"/>
      <c r="I230" s="99"/>
      <c r="J230" s="99"/>
      <c r="K230" s="101"/>
      <c r="L230" s="109"/>
    </row>
    <row r="231" spans="1:12" x14ac:dyDescent="0.2">
      <c r="A231" s="50"/>
      <c r="B231" s="103"/>
      <c r="C231" s="103"/>
      <c r="D231" s="104"/>
      <c r="E231" s="102"/>
      <c r="F231" s="99"/>
      <c r="G231" s="99"/>
      <c r="H231" s="99"/>
      <c r="I231" s="99"/>
      <c r="J231" s="99"/>
      <c r="K231" s="101"/>
      <c r="L231" s="109"/>
    </row>
    <row r="232" spans="1:12" x14ac:dyDescent="0.2">
      <c r="A232" s="51" t="s">
        <v>168</v>
      </c>
      <c r="B232" s="102">
        <f>SUM(K141:K156)</f>
        <v>674.09537897351913</v>
      </c>
      <c r="C232" s="102" t="s">
        <v>175</v>
      </c>
      <c r="D232" s="51">
        <f>SUM(I14:I46)</f>
        <v>8298.1741236547296</v>
      </c>
      <c r="E232" s="51" t="s">
        <v>169</v>
      </c>
      <c r="F232" s="51">
        <f>SUM(I52:I63)</f>
        <v>604.08547314540874</v>
      </c>
      <c r="G232" s="51" t="s">
        <v>172</v>
      </c>
      <c r="H232" s="51">
        <f>SUM(K176:K187)</f>
        <v>1715.2426927887018</v>
      </c>
      <c r="I232" s="51" t="s">
        <v>173</v>
      </c>
      <c r="J232" s="51">
        <f>SUM(K199:K204)</f>
        <v>726.10273758868686</v>
      </c>
      <c r="K232" s="51" t="s">
        <v>174</v>
      </c>
      <c r="L232" s="51">
        <f>SUM(I87:I109)</f>
        <v>2803.3966576599023</v>
      </c>
    </row>
    <row r="233" spans="1:12" x14ac:dyDescent="0.2">
      <c r="A233" s="50"/>
      <c r="B233" s="104"/>
      <c r="C233" s="101"/>
      <c r="D233" s="104"/>
      <c r="E233" s="102"/>
      <c r="F233" s="99"/>
      <c r="G233" s="99"/>
      <c r="H233" s="99"/>
      <c r="I233" s="99"/>
      <c r="J233" s="99"/>
      <c r="K233" s="99"/>
      <c r="L233" s="109"/>
    </row>
    <row r="234" spans="1:12" x14ac:dyDescent="0.2">
      <c r="A234" s="50"/>
      <c r="B234" s="104"/>
      <c r="C234" s="101"/>
      <c r="D234" s="104"/>
      <c r="E234" s="102"/>
      <c r="F234" s="99"/>
      <c r="G234" s="99"/>
      <c r="H234" s="99"/>
      <c r="I234" s="99"/>
      <c r="J234" s="99"/>
      <c r="K234" s="99"/>
      <c r="L234" s="109"/>
    </row>
    <row r="235" spans="1:12" x14ac:dyDescent="0.2">
      <c r="A235" s="50"/>
      <c r="B235" s="104"/>
      <c r="C235" s="101"/>
      <c r="D235" s="104"/>
      <c r="E235" s="102"/>
      <c r="F235" s="99"/>
      <c r="G235" s="99"/>
      <c r="H235" s="99"/>
      <c r="I235" s="99"/>
      <c r="J235" s="99"/>
      <c r="K235" s="99"/>
      <c r="L235" s="109"/>
    </row>
    <row r="236" spans="1:12" x14ac:dyDescent="0.2">
      <c r="A236" s="50"/>
      <c r="B236" s="104"/>
      <c r="C236" s="101"/>
      <c r="D236" s="104"/>
      <c r="E236" s="102"/>
      <c r="F236" s="99"/>
      <c r="G236" s="99"/>
      <c r="H236" s="99"/>
      <c r="I236" s="99"/>
      <c r="J236" s="99"/>
      <c r="K236" s="99"/>
      <c r="L236" s="109"/>
    </row>
    <row r="237" spans="1:12" x14ac:dyDescent="0.2">
      <c r="A237" s="50"/>
      <c r="B237" s="104"/>
      <c r="C237" s="101"/>
      <c r="D237" s="104"/>
      <c r="E237" s="102"/>
      <c r="F237" s="99"/>
      <c r="G237" s="99"/>
      <c r="H237" s="99"/>
      <c r="I237" s="99"/>
      <c r="J237" s="99"/>
      <c r="K237" s="99"/>
      <c r="L237" s="109"/>
    </row>
    <row r="238" spans="1:12" ht="13.5" thickBot="1" x14ac:dyDescent="0.25">
      <c r="A238" s="61"/>
      <c r="B238" s="62"/>
      <c r="C238" s="63"/>
      <c r="D238" s="62"/>
      <c r="E238" s="62"/>
      <c r="F238" s="63"/>
      <c r="G238" s="63"/>
      <c r="H238" s="63"/>
      <c r="I238" s="63"/>
      <c r="J238" s="63"/>
      <c r="K238" s="63"/>
      <c r="L238" s="64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tabSelected="1" zoomScale="80" zoomScaleNormal="80" workbookViewId="0">
      <pane ySplit="11" topLeftCell="A113" activePane="bottomLeft" state="frozen"/>
      <selection pane="bottomLeft" activeCell="B114" sqref="B114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hidden="1" customHeight="1" x14ac:dyDescent="0.2">
      <c r="A1" s="1" t="s">
        <v>46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15" t="s">
        <v>47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5" hidden="1" customHeight="1" x14ac:dyDescent="0.2">
      <c r="A3" s="1" t="s">
        <v>48</v>
      </c>
    </row>
    <row r="4" spans="1:16" hidden="1" x14ac:dyDescent="0.2">
      <c r="A4" s="1" t="s">
        <v>49</v>
      </c>
    </row>
    <row r="5" spans="1:16" hidden="1" x14ac:dyDescent="0.2">
      <c r="A5" s="1" t="s">
        <v>50</v>
      </c>
    </row>
    <row r="6" spans="1:16" hidden="1" x14ac:dyDescent="0.2">
      <c r="A6" s="1" t="s">
        <v>51</v>
      </c>
    </row>
    <row r="7" spans="1:16" s="6" customFormat="1" hidden="1" x14ac:dyDescent="0.2">
      <c r="A7" s="6" t="s">
        <v>52</v>
      </c>
      <c r="B7" s="7"/>
      <c r="D7" s="7"/>
      <c r="E7" s="7"/>
    </row>
    <row r="8" spans="1:16" hidden="1" x14ac:dyDescent="0.2">
      <c r="A8" s="1" t="s">
        <v>53</v>
      </c>
    </row>
    <row r="10" spans="1:16" ht="20.25" x14ac:dyDescent="0.3">
      <c r="A10" s="68" t="s">
        <v>187</v>
      </c>
    </row>
    <row r="11" spans="1:16" ht="63.75" x14ac:dyDescent="0.2">
      <c r="A11" s="8" t="s">
        <v>54</v>
      </c>
      <c r="B11" s="9" t="s">
        <v>55</v>
      </c>
      <c r="C11" s="10" t="s">
        <v>56</v>
      </c>
      <c r="D11" s="9" t="s">
        <v>57</v>
      </c>
      <c r="E11" s="11" t="s">
        <v>58</v>
      </c>
      <c r="F11" s="12" t="s">
        <v>59</v>
      </c>
      <c r="G11" s="13" t="s">
        <v>60</v>
      </c>
      <c r="H11" s="14" t="s">
        <v>61</v>
      </c>
      <c r="I11" s="15" t="s">
        <v>62</v>
      </c>
      <c r="J11" s="21" t="s">
        <v>155</v>
      </c>
      <c r="K11" s="22" t="s">
        <v>156</v>
      </c>
      <c r="L11" s="23" t="s">
        <v>63</v>
      </c>
      <c r="M11" s="24" t="s">
        <v>157</v>
      </c>
      <c r="N11" s="43" t="s">
        <v>158</v>
      </c>
      <c r="O11" s="80" t="s">
        <v>65</v>
      </c>
      <c r="P11" s="10" t="s">
        <v>64</v>
      </c>
    </row>
    <row r="12" spans="1:16" x14ac:dyDescent="0.2">
      <c r="A12" s="28" t="s">
        <v>70</v>
      </c>
      <c r="B12"/>
      <c r="C12" s="1">
        <f t="shared" ref="C12:C35" si="0">B12/$B$113</f>
        <v>0</v>
      </c>
      <c r="D12" s="5">
        <f t="shared" ref="D12:D35" si="1">C12*$B$116</f>
        <v>0</v>
      </c>
      <c r="E12" s="5">
        <f t="shared" ref="E12:E111" si="2">B12+D12</f>
        <v>0</v>
      </c>
      <c r="H12" s="69">
        <f>E12</f>
        <v>0</v>
      </c>
      <c r="I12" s="17"/>
      <c r="P12" s="17">
        <f>E12</f>
        <v>0</v>
      </c>
    </row>
    <row r="13" spans="1:16" x14ac:dyDescent="0.2">
      <c r="A13" s="28" t="s">
        <v>0</v>
      </c>
      <c r="B13">
        <v>34</v>
      </c>
      <c r="C13" s="1">
        <f t="shared" si="0"/>
        <v>4.5656581933421959E-4</v>
      </c>
      <c r="D13" s="5">
        <f t="shared" si="1"/>
        <v>-1.8262632773368784E-3</v>
      </c>
      <c r="E13" s="5">
        <f>B13+D13</f>
        <v>33.998173736722663</v>
      </c>
      <c r="H13" s="69">
        <f>E13</f>
        <v>33.998173736722663</v>
      </c>
      <c r="I13" s="17"/>
      <c r="P13" s="17">
        <f>E13</f>
        <v>33.998173736722663</v>
      </c>
    </row>
    <row r="14" spans="1:16" x14ac:dyDescent="0.2">
      <c r="A14" s="28" t="s">
        <v>74</v>
      </c>
      <c r="B14">
        <v>1</v>
      </c>
      <c r="C14" s="1">
        <f t="shared" si="0"/>
        <v>1.3428406451006458E-5</v>
      </c>
      <c r="D14" s="5">
        <f t="shared" si="1"/>
        <v>-5.3713625804025834E-5</v>
      </c>
      <c r="E14" s="5">
        <f t="shared" si="2"/>
        <v>0.99994628637419603</v>
      </c>
      <c r="H14" s="69">
        <f>E14</f>
        <v>0.99994628637419603</v>
      </c>
      <c r="P14" s="17">
        <f t="shared" ref="P14:P111" si="3">E14</f>
        <v>0.99994628637419603</v>
      </c>
    </row>
    <row r="15" spans="1:16" x14ac:dyDescent="0.2">
      <c r="A15" s="28" t="s">
        <v>75</v>
      </c>
      <c r="B15">
        <v>0</v>
      </c>
      <c r="C15" s="1">
        <f t="shared" si="0"/>
        <v>0</v>
      </c>
      <c r="D15" s="5">
        <f t="shared" si="1"/>
        <v>0</v>
      </c>
      <c r="E15" s="5">
        <f>B15+D15</f>
        <v>0</v>
      </c>
      <c r="H15" s="69">
        <f>E15</f>
        <v>0</v>
      </c>
      <c r="P15" s="17">
        <f>E15</f>
        <v>0</v>
      </c>
    </row>
    <row r="16" spans="1:16" x14ac:dyDescent="0.2">
      <c r="A16" s="28" t="s">
        <v>1</v>
      </c>
      <c r="B16">
        <v>11</v>
      </c>
      <c r="C16" s="1">
        <f t="shared" si="0"/>
        <v>1.4771247096107104E-4</v>
      </c>
      <c r="D16" s="5">
        <f t="shared" si="1"/>
        <v>-5.9084988384428417E-4</v>
      </c>
      <c r="E16" s="5">
        <f>B16+D16</f>
        <v>10.999409150116156</v>
      </c>
      <c r="H16" s="69">
        <f>E16</f>
        <v>10.999409150116156</v>
      </c>
      <c r="P16" s="17">
        <f>E16</f>
        <v>10.999409150116156</v>
      </c>
    </row>
    <row r="17" spans="1:16" x14ac:dyDescent="0.2">
      <c r="A17" s="30" t="s">
        <v>2</v>
      </c>
      <c r="B17"/>
      <c r="C17" s="1">
        <f t="shared" si="0"/>
        <v>0</v>
      </c>
      <c r="D17" s="5">
        <f t="shared" si="1"/>
        <v>0</v>
      </c>
      <c r="E17" s="5">
        <f>B17+D17</f>
        <v>0</v>
      </c>
      <c r="H17" s="6"/>
      <c r="I17" s="70">
        <f>E17</f>
        <v>0</v>
      </c>
      <c r="P17" s="17">
        <f t="shared" si="3"/>
        <v>0</v>
      </c>
    </row>
    <row r="18" spans="1:16" x14ac:dyDescent="0.2">
      <c r="A18" s="28" t="s">
        <v>78</v>
      </c>
      <c r="B18"/>
      <c r="C18" s="1">
        <f t="shared" si="0"/>
        <v>0</v>
      </c>
      <c r="D18" s="5">
        <f t="shared" si="1"/>
        <v>0</v>
      </c>
      <c r="E18" s="5">
        <f>B18+D18</f>
        <v>0</v>
      </c>
      <c r="H18" s="69">
        <f>E18</f>
        <v>0</v>
      </c>
      <c r="P18" s="17">
        <f t="shared" si="3"/>
        <v>0</v>
      </c>
    </row>
    <row r="19" spans="1:16" x14ac:dyDescent="0.2">
      <c r="A19" s="41" t="s">
        <v>77</v>
      </c>
      <c r="B19"/>
      <c r="C19" s="1">
        <f t="shared" si="0"/>
        <v>0</v>
      </c>
      <c r="D19" s="5">
        <f t="shared" si="1"/>
        <v>0</v>
      </c>
      <c r="E19" s="5">
        <f t="shared" si="2"/>
        <v>0</v>
      </c>
      <c r="I19" s="6"/>
      <c r="J19" s="75">
        <f>E19</f>
        <v>0</v>
      </c>
      <c r="P19" s="17">
        <f t="shared" si="3"/>
        <v>0</v>
      </c>
    </row>
    <row r="20" spans="1:16" x14ac:dyDescent="0.2">
      <c r="A20" s="30" t="s">
        <v>244</v>
      </c>
      <c r="B20"/>
      <c r="C20" s="1">
        <f t="shared" si="0"/>
        <v>0</v>
      </c>
      <c r="D20" s="5">
        <f t="shared" si="1"/>
        <v>0</v>
      </c>
      <c r="E20" s="5">
        <f>B20+D20</f>
        <v>0</v>
      </c>
      <c r="I20" s="70">
        <f t="shared" ref="I20:I26" si="4">E20</f>
        <v>0</v>
      </c>
      <c r="P20" s="17">
        <f t="shared" ref="P20:P26" si="5">E20</f>
        <v>0</v>
      </c>
    </row>
    <row r="21" spans="1:16" x14ac:dyDescent="0.2">
      <c r="A21" s="30" t="s">
        <v>272</v>
      </c>
      <c r="B21"/>
      <c r="C21" s="1">
        <f t="shared" si="0"/>
        <v>0</v>
      </c>
      <c r="D21" s="5">
        <f t="shared" si="1"/>
        <v>0</v>
      </c>
      <c r="E21" s="5">
        <f>B21+D21</f>
        <v>0</v>
      </c>
      <c r="I21" s="70">
        <f t="shared" si="4"/>
        <v>0</v>
      </c>
      <c r="P21" s="17">
        <f t="shared" si="5"/>
        <v>0</v>
      </c>
    </row>
    <row r="22" spans="1:16" x14ac:dyDescent="0.2">
      <c r="A22" s="30" t="s">
        <v>81</v>
      </c>
      <c r="B22">
        <v>201</v>
      </c>
      <c r="C22" s="1">
        <f t="shared" si="0"/>
        <v>2.6991096966522982E-3</v>
      </c>
      <c r="D22" s="5">
        <f t="shared" si="1"/>
        <v>-1.0796438786609193E-2</v>
      </c>
      <c r="E22" s="5">
        <f>B22+D22</f>
        <v>200.9892035612134</v>
      </c>
      <c r="I22" s="70">
        <f t="shared" si="4"/>
        <v>200.9892035612134</v>
      </c>
      <c r="P22" s="17">
        <f t="shared" si="5"/>
        <v>200.9892035612134</v>
      </c>
    </row>
    <row r="23" spans="1:16" x14ac:dyDescent="0.2">
      <c r="A23" s="30" t="s">
        <v>90</v>
      </c>
      <c r="B23"/>
      <c r="C23" s="1">
        <f t="shared" si="0"/>
        <v>0</v>
      </c>
      <c r="D23" s="5">
        <f t="shared" si="1"/>
        <v>0</v>
      </c>
      <c r="E23" s="5">
        <f>B23+D23</f>
        <v>0</v>
      </c>
      <c r="I23" s="70">
        <f t="shared" si="4"/>
        <v>0</v>
      </c>
      <c r="P23" s="17">
        <f t="shared" si="5"/>
        <v>0</v>
      </c>
    </row>
    <row r="24" spans="1:16" x14ac:dyDescent="0.2">
      <c r="A24" s="30" t="s">
        <v>3</v>
      </c>
      <c r="B24">
        <v>1</v>
      </c>
      <c r="C24" s="1">
        <f t="shared" si="0"/>
        <v>1.3428406451006458E-5</v>
      </c>
      <c r="D24" s="5">
        <f t="shared" si="1"/>
        <v>-5.3713625804025834E-5</v>
      </c>
      <c r="E24" s="5">
        <f t="shared" si="2"/>
        <v>0.99994628637419603</v>
      </c>
      <c r="I24" s="70">
        <f t="shared" si="4"/>
        <v>0.99994628637419603</v>
      </c>
      <c r="P24" s="17">
        <f t="shared" si="5"/>
        <v>0.99994628637419603</v>
      </c>
    </row>
    <row r="25" spans="1:16" x14ac:dyDescent="0.2">
      <c r="A25" s="94" t="s">
        <v>91</v>
      </c>
      <c r="B25"/>
      <c r="C25" s="1">
        <f t="shared" si="0"/>
        <v>0</v>
      </c>
      <c r="D25" s="5">
        <f t="shared" si="1"/>
        <v>0</v>
      </c>
      <c r="E25" s="5">
        <f>B25+D25</f>
        <v>0</v>
      </c>
      <c r="I25" s="70">
        <f t="shared" si="4"/>
        <v>0</v>
      </c>
      <c r="P25" s="17">
        <f t="shared" si="5"/>
        <v>0</v>
      </c>
    </row>
    <row r="26" spans="1:16" x14ac:dyDescent="0.2">
      <c r="A26" s="30" t="s">
        <v>92</v>
      </c>
      <c r="B26"/>
      <c r="C26" s="1">
        <f t="shared" si="0"/>
        <v>0</v>
      </c>
      <c r="D26" s="5">
        <f t="shared" si="1"/>
        <v>0</v>
      </c>
      <c r="E26" s="5">
        <f>B26+D26</f>
        <v>0</v>
      </c>
      <c r="I26" s="70">
        <f t="shared" si="4"/>
        <v>0</v>
      </c>
      <c r="P26" s="17">
        <f t="shared" si="5"/>
        <v>0</v>
      </c>
    </row>
    <row r="27" spans="1:16" x14ac:dyDescent="0.2">
      <c r="A27" s="28" t="s">
        <v>4</v>
      </c>
      <c r="B27">
        <v>247</v>
      </c>
      <c r="C27" s="1">
        <f t="shared" si="0"/>
        <v>3.3168163933985956E-3</v>
      </c>
      <c r="D27" s="5">
        <f t="shared" si="1"/>
        <v>-1.3267265573594382E-2</v>
      </c>
      <c r="E27" s="5">
        <f t="shared" si="2"/>
        <v>246.9867327344264</v>
      </c>
      <c r="H27" s="69">
        <f>E27</f>
        <v>246.9867327344264</v>
      </c>
      <c r="P27" s="17">
        <f t="shared" si="3"/>
        <v>246.9867327344264</v>
      </c>
    </row>
    <row r="28" spans="1:16" x14ac:dyDescent="0.2">
      <c r="A28" s="28" t="s">
        <v>278</v>
      </c>
      <c r="B28">
        <v>109</v>
      </c>
      <c r="C28" s="1">
        <f t="shared" si="0"/>
        <v>1.4636963031597039E-3</v>
      </c>
      <c r="D28" s="5">
        <f t="shared" si="1"/>
        <v>-5.8547852126388158E-3</v>
      </c>
      <c r="E28" s="5">
        <f t="shared" si="2"/>
        <v>108.99414521478737</v>
      </c>
      <c r="H28" s="69">
        <f>E28</f>
        <v>108.99414521478737</v>
      </c>
      <c r="P28" s="17">
        <f t="shared" si="3"/>
        <v>108.99414521478737</v>
      </c>
    </row>
    <row r="29" spans="1:16" x14ac:dyDescent="0.2">
      <c r="A29" s="30" t="s">
        <v>5</v>
      </c>
      <c r="B29">
        <v>5</v>
      </c>
      <c r="C29" s="1">
        <f t="shared" si="0"/>
        <v>6.7142032255032292E-5</v>
      </c>
      <c r="D29" s="5">
        <f t="shared" si="1"/>
        <v>-2.6856812902012917E-4</v>
      </c>
      <c r="E29" s="5">
        <f>B29+D29</f>
        <v>4.9997314318709796</v>
      </c>
      <c r="I29" s="70">
        <f>E29</f>
        <v>4.9997314318709796</v>
      </c>
      <c r="P29" s="17">
        <f>E29</f>
        <v>4.9997314318709796</v>
      </c>
    </row>
    <row r="30" spans="1:16" x14ac:dyDescent="0.2">
      <c r="A30" s="28" t="s">
        <v>279</v>
      </c>
      <c r="B30"/>
      <c r="C30" s="1">
        <f t="shared" si="0"/>
        <v>0</v>
      </c>
      <c r="D30" s="5">
        <f t="shared" si="1"/>
        <v>0</v>
      </c>
      <c r="E30" s="5">
        <f>B30+D30</f>
        <v>0</v>
      </c>
      <c r="H30" s="69">
        <f>E30</f>
        <v>0</v>
      </c>
      <c r="P30" s="17">
        <f>E30</f>
        <v>0</v>
      </c>
    </row>
    <row r="31" spans="1:16" x14ac:dyDescent="0.2">
      <c r="A31" s="94" t="s">
        <v>98</v>
      </c>
      <c r="B31"/>
      <c r="C31" s="1">
        <f t="shared" si="0"/>
        <v>0</v>
      </c>
      <c r="D31" s="5">
        <f t="shared" si="1"/>
        <v>0</v>
      </c>
      <c r="E31" s="5">
        <f>B31+D31</f>
        <v>0</v>
      </c>
      <c r="H31" s="79"/>
      <c r="I31" s="95">
        <f>E31</f>
        <v>0</v>
      </c>
      <c r="P31" s="17">
        <f>E31</f>
        <v>0</v>
      </c>
    </row>
    <row r="32" spans="1:16" x14ac:dyDescent="0.2">
      <c r="A32" s="28" t="s">
        <v>182</v>
      </c>
      <c r="B32"/>
      <c r="C32" s="1">
        <f t="shared" si="0"/>
        <v>0</v>
      </c>
      <c r="D32" s="5">
        <f t="shared" si="1"/>
        <v>0</v>
      </c>
      <c r="E32" s="5">
        <f t="shared" si="2"/>
        <v>0</v>
      </c>
      <c r="H32" s="69">
        <f>E32</f>
        <v>0</v>
      </c>
      <c r="P32" s="17">
        <f t="shared" si="3"/>
        <v>0</v>
      </c>
    </row>
    <row r="33" spans="1:16" x14ac:dyDescent="0.2">
      <c r="A33" s="28" t="s">
        <v>108</v>
      </c>
      <c r="B33"/>
      <c r="C33" s="1">
        <f t="shared" si="0"/>
        <v>0</v>
      </c>
      <c r="D33" s="5">
        <f t="shared" si="1"/>
        <v>0</v>
      </c>
      <c r="E33" s="5">
        <f>B33+D33</f>
        <v>0</v>
      </c>
      <c r="H33" s="69">
        <f>E33</f>
        <v>0</v>
      </c>
      <c r="P33" s="17">
        <f t="shared" si="3"/>
        <v>0</v>
      </c>
    </row>
    <row r="34" spans="1:16" x14ac:dyDescent="0.2">
      <c r="A34" s="30" t="s">
        <v>149</v>
      </c>
      <c r="B34"/>
      <c r="C34" s="1">
        <f t="shared" si="0"/>
        <v>0</v>
      </c>
      <c r="D34" s="5">
        <f t="shared" si="1"/>
        <v>0</v>
      </c>
      <c r="E34" s="5">
        <f>B34+D34</f>
        <v>0</v>
      </c>
      <c r="H34" s="79"/>
      <c r="I34" s="70">
        <f>E34</f>
        <v>0</v>
      </c>
      <c r="P34" s="17">
        <f t="shared" si="3"/>
        <v>0</v>
      </c>
    </row>
    <row r="35" spans="1:16" x14ac:dyDescent="0.2">
      <c r="A35" s="30" t="s">
        <v>110</v>
      </c>
      <c r="B35">
        <v>7</v>
      </c>
      <c r="C35" s="1">
        <f t="shared" si="0"/>
        <v>9.3998845157045209E-5</v>
      </c>
      <c r="D35" s="5">
        <f t="shared" si="1"/>
        <v>-3.7599538062818084E-4</v>
      </c>
      <c r="E35" s="5">
        <f>B35+D35</f>
        <v>6.9996240046193714</v>
      </c>
      <c r="H35" s="79"/>
      <c r="I35" s="70">
        <f>E35</f>
        <v>6.9996240046193714</v>
      </c>
      <c r="P35" s="17">
        <f t="shared" ref="P35" si="6">E35</f>
        <v>6.9996240046193714</v>
      </c>
    </row>
    <row r="36" spans="1:16" x14ac:dyDescent="0.2">
      <c r="A36" s="30" t="s">
        <v>115</v>
      </c>
      <c r="B36"/>
      <c r="C36" s="1">
        <f t="shared" ref="C36:C83" si="7">B36/$B$113</f>
        <v>0</v>
      </c>
      <c r="D36" s="5">
        <f t="shared" ref="D36:D83" si="8">C36*$B$116</f>
        <v>0</v>
      </c>
      <c r="E36" s="5">
        <f>B36+D36</f>
        <v>0</v>
      </c>
      <c r="I36" s="70">
        <f>E36</f>
        <v>0</v>
      </c>
      <c r="P36" s="17">
        <f t="shared" si="3"/>
        <v>0</v>
      </c>
    </row>
    <row r="37" spans="1:16" x14ac:dyDescent="0.2">
      <c r="A37" s="45" t="s">
        <v>7</v>
      </c>
      <c r="B37"/>
      <c r="C37" s="1">
        <f t="shared" si="7"/>
        <v>0</v>
      </c>
      <c r="D37" s="5">
        <f t="shared" si="8"/>
        <v>0</v>
      </c>
      <c r="E37" s="5">
        <f t="shared" si="2"/>
        <v>0</v>
      </c>
      <c r="M37" s="6"/>
      <c r="N37" s="77">
        <f>E37</f>
        <v>0</v>
      </c>
      <c r="P37" s="17">
        <f t="shared" si="3"/>
        <v>0</v>
      </c>
    </row>
    <row r="38" spans="1:16" x14ac:dyDescent="0.2">
      <c r="A38" s="28" t="s">
        <v>202</v>
      </c>
      <c r="B38">
        <v>4</v>
      </c>
      <c r="C38" s="1">
        <f t="shared" si="7"/>
        <v>5.3713625804025834E-5</v>
      </c>
      <c r="D38" s="5">
        <f t="shared" si="8"/>
        <v>-2.1485450321610334E-4</v>
      </c>
      <c r="E38" s="5">
        <f>B38+D38</f>
        <v>3.9997851454967841</v>
      </c>
      <c r="H38" s="69">
        <f>E38</f>
        <v>3.9997851454967841</v>
      </c>
      <c r="M38" s="6"/>
      <c r="N38" s="79"/>
      <c r="P38" s="17">
        <f t="shared" si="3"/>
        <v>3.9997851454967841</v>
      </c>
    </row>
    <row r="39" spans="1:16" x14ac:dyDescent="0.2">
      <c r="A39" s="28" t="s">
        <v>120</v>
      </c>
      <c r="B39">
        <v>307</v>
      </c>
      <c r="C39" s="1">
        <f t="shared" si="7"/>
        <v>4.1225207804589832E-3</v>
      </c>
      <c r="D39" s="5">
        <f t="shared" si="8"/>
        <v>-1.6490083121835933E-2</v>
      </c>
      <c r="E39" s="5">
        <f t="shared" si="2"/>
        <v>306.98350991687818</v>
      </c>
      <c r="H39" s="69">
        <f>E39</f>
        <v>306.98350991687818</v>
      </c>
      <c r="M39" s="6"/>
      <c r="N39" s="6"/>
      <c r="P39" s="17">
        <f t="shared" si="3"/>
        <v>306.98350991687818</v>
      </c>
    </row>
    <row r="40" spans="1:16" x14ac:dyDescent="0.2">
      <c r="A40" s="28" t="s">
        <v>121</v>
      </c>
      <c r="B40"/>
      <c r="C40" s="1">
        <f t="shared" si="7"/>
        <v>0</v>
      </c>
      <c r="D40" s="5">
        <f t="shared" si="8"/>
        <v>0</v>
      </c>
      <c r="E40" s="5">
        <f t="shared" si="2"/>
        <v>0</v>
      </c>
      <c r="H40" s="69">
        <f>E40</f>
        <v>0</v>
      </c>
      <c r="M40" s="6"/>
      <c r="N40" s="6"/>
      <c r="P40" s="17">
        <f t="shared" si="3"/>
        <v>0</v>
      </c>
    </row>
    <row r="41" spans="1:16" x14ac:dyDescent="0.2">
      <c r="A41" s="28" t="s">
        <v>122</v>
      </c>
      <c r="B41"/>
      <c r="C41" s="1">
        <f t="shared" si="7"/>
        <v>0</v>
      </c>
      <c r="D41" s="5">
        <f t="shared" si="8"/>
        <v>0</v>
      </c>
      <c r="E41" s="5">
        <f>B41+D41</f>
        <v>0</v>
      </c>
      <c r="H41" s="69">
        <f>E41</f>
        <v>0</v>
      </c>
      <c r="M41" s="6"/>
      <c r="N41" s="6"/>
      <c r="P41" s="17">
        <f>E41</f>
        <v>0</v>
      </c>
    </row>
    <row r="42" spans="1:16" x14ac:dyDescent="0.2">
      <c r="A42" s="30" t="s">
        <v>8</v>
      </c>
      <c r="B42"/>
      <c r="C42" s="1">
        <f t="shared" si="7"/>
        <v>0</v>
      </c>
      <c r="D42" s="5">
        <f t="shared" si="8"/>
        <v>0</v>
      </c>
      <c r="E42" s="5">
        <f t="shared" si="2"/>
        <v>0</v>
      </c>
      <c r="I42" s="70">
        <f>E42</f>
        <v>0</v>
      </c>
      <c r="M42" s="6"/>
      <c r="P42" s="17">
        <f t="shared" si="3"/>
        <v>0</v>
      </c>
    </row>
    <row r="43" spans="1:16" x14ac:dyDescent="0.2">
      <c r="A43" s="30" t="s">
        <v>123</v>
      </c>
      <c r="B43">
        <v>13</v>
      </c>
      <c r="C43" s="1">
        <f t="shared" si="7"/>
        <v>1.7456928386308396E-4</v>
      </c>
      <c r="D43" s="5">
        <f t="shared" si="8"/>
        <v>-6.9827713545233584E-4</v>
      </c>
      <c r="E43" s="5">
        <f>B43+D43</f>
        <v>12.999301722864548</v>
      </c>
      <c r="I43" s="70">
        <f>E43</f>
        <v>12.999301722864548</v>
      </c>
      <c r="M43" s="6"/>
      <c r="P43" s="17">
        <f>E43</f>
        <v>12.999301722864548</v>
      </c>
    </row>
    <row r="44" spans="1:16" x14ac:dyDescent="0.2">
      <c r="A44" s="30" t="s">
        <v>124</v>
      </c>
      <c r="B44"/>
      <c r="C44" s="1">
        <f t="shared" si="7"/>
        <v>0</v>
      </c>
      <c r="D44" s="5">
        <f t="shared" si="8"/>
        <v>0</v>
      </c>
      <c r="E44" s="5">
        <f>B44+D44</f>
        <v>0</v>
      </c>
      <c r="I44" s="70">
        <f>E44</f>
        <v>0</v>
      </c>
      <c r="M44" s="6"/>
      <c r="P44" s="17">
        <f t="shared" si="3"/>
        <v>0</v>
      </c>
    </row>
    <row r="45" spans="1:16" x14ac:dyDescent="0.2">
      <c r="A45" s="30" t="s">
        <v>125</v>
      </c>
      <c r="B45"/>
      <c r="C45" s="1">
        <f t="shared" si="7"/>
        <v>0</v>
      </c>
      <c r="D45" s="5">
        <f t="shared" si="8"/>
        <v>0</v>
      </c>
      <c r="E45" s="5">
        <f t="shared" si="2"/>
        <v>0</v>
      </c>
      <c r="I45" s="70">
        <f>E45</f>
        <v>0</v>
      </c>
      <c r="P45" s="17">
        <f t="shared" si="3"/>
        <v>0</v>
      </c>
    </row>
    <row r="46" spans="1:16" x14ac:dyDescent="0.2">
      <c r="A46" s="30" t="s">
        <v>9</v>
      </c>
      <c r="B46"/>
      <c r="C46" s="1">
        <f t="shared" si="7"/>
        <v>0</v>
      </c>
      <c r="D46" s="5">
        <f t="shared" si="8"/>
        <v>0</v>
      </c>
      <c r="E46" s="5">
        <f>B46+D46</f>
        <v>0</v>
      </c>
      <c r="I46" s="70">
        <f>E46</f>
        <v>0</v>
      </c>
      <c r="P46" s="17">
        <f t="shared" si="3"/>
        <v>0</v>
      </c>
    </row>
    <row r="47" spans="1:16" x14ac:dyDescent="0.2">
      <c r="A47" s="28" t="s">
        <v>10</v>
      </c>
      <c r="B47">
        <v>51</v>
      </c>
      <c r="C47" s="1">
        <f t="shared" si="7"/>
        <v>6.8484872900132941E-4</v>
      </c>
      <c r="D47" s="5">
        <f t="shared" si="8"/>
        <v>-2.7393949160053176E-3</v>
      </c>
      <c r="E47" s="5">
        <f t="shared" si="2"/>
        <v>50.997260605083994</v>
      </c>
      <c r="H47" s="69">
        <f>E47</f>
        <v>50.997260605083994</v>
      </c>
      <c r="P47" s="17">
        <f t="shared" si="3"/>
        <v>50.997260605083994</v>
      </c>
    </row>
    <row r="48" spans="1:16" x14ac:dyDescent="0.2">
      <c r="A48" s="30" t="s">
        <v>127</v>
      </c>
      <c r="B48"/>
      <c r="C48" s="1">
        <f t="shared" si="7"/>
        <v>0</v>
      </c>
      <c r="D48" s="5">
        <f t="shared" si="8"/>
        <v>0</v>
      </c>
      <c r="E48" s="5">
        <f>B48+D48</f>
        <v>0</v>
      </c>
      <c r="I48" s="70">
        <f>E48</f>
        <v>0</v>
      </c>
      <c r="P48" s="17">
        <f t="shared" si="3"/>
        <v>0</v>
      </c>
    </row>
    <row r="49" spans="1:16" x14ac:dyDescent="0.2">
      <c r="A49" s="30" t="s">
        <v>128</v>
      </c>
      <c r="B49"/>
      <c r="C49" s="1">
        <f t="shared" si="7"/>
        <v>0</v>
      </c>
      <c r="D49" s="5">
        <f t="shared" si="8"/>
        <v>0</v>
      </c>
      <c r="E49" s="5">
        <f>B49+D49</f>
        <v>0</v>
      </c>
      <c r="H49" s="79"/>
      <c r="I49" s="70">
        <f>E49</f>
        <v>0</v>
      </c>
      <c r="P49" s="17">
        <f t="shared" si="3"/>
        <v>0</v>
      </c>
    </row>
    <row r="50" spans="1:16" x14ac:dyDescent="0.2">
      <c r="A50" s="30" t="s">
        <v>189</v>
      </c>
      <c r="B50"/>
      <c r="C50" s="1">
        <f t="shared" si="7"/>
        <v>0</v>
      </c>
      <c r="D50" s="5">
        <f t="shared" si="8"/>
        <v>0</v>
      </c>
      <c r="E50" s="5">
        <f>B50+D50</f>
        <v>0</v>
      </c>
      <c r="I50" s="70">
        <f>E50</f>
        <v>0</v>
      </c>
      <c r="P50" s="17">
        <f>E50</f>
        <v>0</v>
      </c>
    </row>
    <row r="51" spans="1:16" x14ac:dyDescent="0.2">
      <c r="A51" s="28" t="s">
        <v>11</v>
      </c>
      <c r="B51">
        <v>343</v>
      </c>
      <c r="C51" s="1">
        <f t="shared" si="7"/>
        <v>4.6059434126952152E-3</v>
      </c>
      <c r="D51" s="5">
        <f t="shared" si="8"/>
        <v>-1.8423773650780861E-2</v>
      </c>
      <c r="E51" s="5">
        <f t="shared" si="2"/>
        <v>342.9815762263492</v>
      </c>
      <c r="H51" s="69">
        <f>E51</f>
        <v>342.9815762263492</v>
      </c>
      <c r="P51" s="17">
        <f t="shared" si="3"/>
        <v>342.9815762263492</v>
      </c>
    </row>
    <row r="52" spans="1:16" x14ac:dyDescent="0.2">
      <c r="A52" s="28" t="s">
        <v>12</v>
      </c>
      <c r="B52"/>
      <c r="C52" s="1">
        <f t="shared" si="7"/>
        <v>0</v>
      </c>
      <c r="D52" s="5">
        <f t="shared" si="8"/>
        <v>0</v>
      </c>
      <c r="E52" s="5">
        <f t="shared" si="2"/>
        <v>0</v>
      </c>
      <c r="H52" s="69">
        <f>E52</f>
        <v>0</v>
      </c>
      <c r="P52" s="17">
        <f t="shared" si="3"/>
        <v>0</v>
      </c>
    </row>
    <row r="53" spans="1:16" x14ac:dyDescent="0.2">
      <c r="A53" s="30" t="s">
        <v>132</v>
      </c>
      <c r="B53">
        <v>28</v>
      </c>
      <c r="C53" s="1">
        <f t="shared" si="7"/>
        <v>3.7599538062818084E-4</v>
      </c>
      <c r="D53" s="5">
        <f t="shared" si="8"/>
        <v>-1.5039815225127233E-3</v>
      </c>
      <c r="E53" s="5">
        <f>B53+D53</f>
        <v>27.998496018477486</v>
      </c>
      <c r="I53" s="70">
        <f>E53</f>
        <v>27.998496018477486</v>
      </c>
      <c r="P53" s="17">
        <f t="shared" si="3"/>
        <v>27.998496018477486</v>
      </c>
    </row>
    <row r="54" spans="1:16" x14ac:dyDescent="0.2">
      <c r="A54" s="30" t="s">
        <v>13</v>
      </c>
      <c r="B54"/>
      <c r="C54" s="1">
        <f t="shared" si="7"/>
        <v>0</v>
      </c>
      <c r="D54" s="5">
        <f t="shared" si="8"/>
        <v>0</v>
      </c>
      <c r="E54" s="5">
        <f>B54+D54</f>
        <v>0</v>
      </c>
      <c r="I54" s="70">
        <f>E54</f>
        <v>0</v>
      </c>
      <c r="P54" s="17">
        <f t="shared" si="3"/>
        <v>0</v>
      </c>
    </row>
    <row r="55" spans="1:16" x14ac:dyDescent="0.2">
      <c r="A55" s="30" t="s">
        <v>133</v>
      </c>
      <c r="B55"/>
      <c r="C55" s="1">
        <f t="shared" si="7"/>
        <v>0</v>
      </c>
      <c r="D55" s="5">
        <f t="shared" si="8"/>
        <v>0</v>
      </c>
      <c r="E55" s="5">
        <f>B55+D55</f>
        <v>0</v>
      </c>
      <c r="I55" s="70">
        <f>E55</f>
        <v>0</v>
      </c>
      <c r="P55" s="17">
        <f t="shared" si="3"/>
        <v>0</v>
      </c>
    </row>
    <row r="56" spans="1:16" x14ac:dyDescent="0.2">
      <c r="A56" s="26" t="s">
        <v>243</v>
      </c>
      <c r="B56"/>
      <c r="C56" s="1">
        <f t="shared" si="7"/>
        <v>0</v>
      </c>
      <c r="D56" s="5">
        <f t="shared" si="8"/>
        <v>0</v>
      </c>
      <c r="E56" s="5">
        <f>B56+D56</f>
        <v>0</v>
      </c>
      <c r="G56" s="71">
        <f>E56</f>
        <v>0</v>
      </c>
      <c r="P56" s="17">
        <f>E56</f>
        <v>0</v>
      </c>
    </row>
    <row r="57" spans="1:16" x14ac:dyDescent="0.2">
      <c r="A57" s="26" t="s">
        <v>14</v>
      </c>
      <c r="B57">
        <v>88</v>
      </c>
      <c r="C57" s="1">
        <f t="shared" si="7"/>
        <v>1.1816997676885683E-3</v>
      </c>
      <c r="D57" s="5">
        <f t="shared" si="8"/>
        <v>-4.7267990707542734E-3</v>
      </c>
      <c r="E57" s="5">
        <f t="shared" si="2"/>
        <v>87.995273200929248</v>
      </c>
      <c r="G57" s="71">
        <f>E57</f>
        <v>87.995273200929248</v>
      </c>
      <c r="P57" s="17">
        <f t="shared" si="3"/>
        <v>87.995273200929248</v>
      </c>
    </row>
    <row r="58" spans="1:16" x14ac:dyDescent="0.2">
      <c r="A58" s="26" t="s">
        <v>15</v>
      </c>
      <c r="B58">
        <v>105</v>
      </c>
      <c r="C58" s="1">
        <f t="shared" si="7"/>
        <v>1.4099826773556782E-3</v>
      </c>
      <c r="D58" s="5">
        <f t="shared" si="8"/>
        <v>-5.6399307094227129E-3</v>
      </c>
      <c r="E58" s="5">
        <f t="shared" si="2"/>
        <v>104.99436006929058</v>
      </c>
      <c r="G58" s="71">
        <f t="shared" ref="G58:G63" si="9">E58</f>
        <v>104.99436006929058</v>
      </c>
      <c r="P58" s="17">
        <f t="shared" si="3"/>
        <v>104.99436006929058</v>
      </c>
    </row>
    <row r="59" spans="1:16" x14ac:dyDescent="0.2">
      <c r="A59" s="26" t="s">
        <v>16</v>
      </c>
      <c r="B59">
        <v>1296</v>
      </c>
      <c r="C59" s="1">
        <f t="shared" si="7"/>
        <v>1.7403214760504371E-2</v>
      </c>
      <c r="D59" s="5">
        <f t="shared" si="8"/>
        <v>-6.9612859042017486E-2</v>
      </c>
      <c r="E59" s="5">
        <f t="shared" si="2"/>
        <v>1295.9303871409579</v>
      </c>
      <c r="G59" s="71">
        <f t="shared" si="9"/>
        <v>1295.9303871409579</v>
      </c>
      <c r="P59" s="17">
        <f t="shared" si="3"/>
        <v>1295.9303871409579</v>
      </c>
    </row>
    <row r="60" spans="1:16" x14ac:dyDescent="0.2">
      <c r="A60" s="26" t="s">
        <v>17</v>
      </c>
      <c r="B60">
        <v>385</v>
      </c>
      <c r="C60" s="1">
        <f t="shared" si="7"/>
        <v>5.1699364836374868E-3</v>
      </c>
      <c r="D60" s="5">
        <f t="shared" si="8"/>
        <v>-2.0679745934549947E-2</v>
      </c>
      <c r="E60" s="5">
        <f t="shared" si="2"/>
        <v>384.97932025406544</v>
      </c>
      <c r="G60" s="71">
        <f t="shared" si="9"/>
        <v>384.97932025406544</v>
      </c>
      <c r="P60" s="17">
        <f t="shared" si="3"/>
        <v>384.97932025406544</v>
      </c>
    </row>
    <row r="61" spans="1:16" x14ac:dyDescent="0.2">
      <c r="A61" s="26" t="s">
        <v>18</v>
      </c>
      <c r="B61">
        <v>244</v>
      </c>
      <c r="C61" s="1">
        <f t="shared" si="7"/>
        <v>3.2765311740455762E-3</v>
      </c>
      <c r="D61" s="5">
        <f t="shared" si="8"/>
        <v>-1.3106124696182305E-2</v>
      </c>
      <c r="E61" s="5">
        <f t="shared" si="2"/>
        <v>243.98689387530382</v>
      </c>
      <c r="G61" s="71">
        <f t="shared" si="9"/>
        <v>243.98689387530382</v>
      </c>
      <c r="P61" s="17">
        <f t="shared" si="3"/>
        <v>243.98689387530382</v>
      </c>
    </row>
    <row r="62" spans="1:16" x14ac:dyDescent="0.2">
      <c r="A62" s="26" t="s">
        <v>19</v>
      </c>
      <c r="B62">
        <v>81</v>
      </c>
      <c r="C62" s="1">
        <f t="shared" si="7"/>
        <v>1.0877009225315232E-3</v>
      </c>
      <c r="D62" s="5">
        <f t="shared" si="8"/>
        <v>-4.3508036901260929E-3</v>
      </c>
      <c r="E62" s="5">
        <f t="shared" si="2"/>
        <v>80.99564919630987</v>
      </c>
      <c r="G62" s="71">
        <f t="shared" si="9"/>
        <v>80.99564919630987</v>
      </c>
      <c r="P62" s="17">
        <f t="shared" si="3"/>
        <v>80.99564919630987</v>
      </c>
    </row>
    <row r="63" spans="1:16" x14ac:dyDescent="0.2">
      <c r="A63" s="26" t="s">
        <v>20</v>
      </c>
      <c r="B63">
        <v>524</v>
      </c>
      <c r="C63" s="1">
        <f t="shared" si="7"/>
        <v>7.0364849803273843E-3</v>
      </c>
      <c r="D63" s="5">
        <f t="shared" si="8"/>
        <v>-2.8145939921309537E-2</v>
      </c>
      <c r="E63" s="5">
        <f t="shared" si="2"/>
        <v>523.97185406007873</v>
      </c>
      <c r="G63" s="71">
        <f t="shared" si="9"/>
        <v>523.97185406007873</v>
      </c>
      <c r="P63" s="17">
        <f t="shared" si="3"/>
        <v>523.97185406007873</v>
      </c>
    </row>
    <row r="64" spans="1:16" x14ac:dyDescent="0.2">
      <c r="A64" s="97" t="s">
        <v>21</v>
      </c>
      <c r="B64">
        <v>31270</v>
      </c>
      <c r="C64" s="1">
        <f t="shared" si="7"/>
        <v>0.41990626972297196</v>
      </c>
      <c r="D64" s="5">
        <f t="shared" si="8"/>
        <v>-1.6796250788918878</v>
      </c>
      <c r="E64" s="5">
        <f t="shared" si="2"/>
        <v>31268.32037492111</v>
      </c>
      <c r="G64" s="79"/>
      <c r="O64" s="96">
        <f>E64</f>
        <v>31268.32037492111</v>
      </c>
      <c r="P64" s="17"/>
    </row>
    <row r="65" spans="1:16" x14ac:dyDescent="0.2">
      <c r="A65" s="25" t="s">
        <v>22</v>
      </c>
      <c r="B65">
        <v>43</v>
      </c>
      <c r="C65" s="1">
        <f t="shared" si="7"/>
        <v>5.7742147739327774E-4</v>
      </c>
      <c r="D65" s="5">
        <f t="shared" si="8"/>
        <v>-2.309685909573111E-3</v>
      </c>
      <c r="E65" s="5">
        <f t="shared" si="2"/>
        <v>42.997690314090427</v>
      </c>
      <c r="F65" s="72">
        <f>E65</f>
        <v>42.997690314090427</v>
      </c>
      <c r="P65" s="17">
        <f t="shared" si="3"/>
        <v>42.997690314090427</v>
      </c>
    </row>
    <row r="66" spans="1:16" x14ac:dyDescent="0.2">
      <c r="A66" s="25" t="s">
        <v>23</v>
      </c>
      <c r="B66">
        <v>274</v>
      </c>
      <c r="C66" s="1">
        <f t="shared" si="7"/>
        <v>3.6793833675757698E-3</v>
      </c>
      <c r="D66" s="5">
        <f t="shared" si="8"/>
        <v>-1.4717533470303079E-2</v>
      </c>
      <c r="E66" s="5">
        <f t="shared" si="2"/>
        <v>273.98528246652972</v>
      </c>
      <c r="F66" s="72">
        <f t="shared" ref="F66:F81" si="10">E66</f>
        <v>273.98528246652972</v>
      </c>
      <c r="P66" s="17">
        <f t="shared" si="3"/>
        <v>273.98528246652972</v>
      </c>
    </row>
    <row r="67" spans="1:16" x14ac:dyDescent="0.2">
      <c r="A67" s="25" t="s">
        <v>24</v>
      </c>
      <c r="B67">
        <v>882</v>
      </c>
      <c r="C67" s="1">
        <f t="shared" si="7"/>
        <v>1.1843854489787697E-2</v>
      </c>
      <c r="D67" s="5">
        <f t="shared" si="8"/>
        <v>-4.737541795915079E-2</v>
      </c>
      <c r="E67" s="5">
        <f t="shared" si="2"/>
        <v>881.95262458204081</v>
      </c>
      <c r="F67" s="72">
        <f t="shared" si="10"/>
        <v>881.95262458204081</v>
      </c>
      <c r="P67" s="17">
        <f t="shared" si="3"/>
        <v>881.95262458204081</v>
      </c>
    </row>
    <row r="68" spans="1:16" x14ac:dyDescent="0.2">
      <c r="A68" s="25" t="s">
        <v>25</v>
      </c>
      <c r="B68">
        <v>11</v>
      </c>
      <c r="C68" s="1">
        <f t="shared" si="7"/>
        <v>1.4771247096107104E-4</v>
      </c>
      <c r="D68" s="5">
        <f t="shared" si="8"/>
        <v>-5.9084988384428417E-4</v>
      </c>
      <c r="E68" s="5">
        <f t="shared" si="2"/>
        <v>10.999409150116156</v>
      </c>
      <c r="F68" s="72">
        <f t="shared" si="10"/>
        <v>10.999409150116156</v>
      </c>
      <c r="P68" s="17">
        <f t="shared" si="3"/>
        <v>10.999409150116156</v>
      </c>
    </row>
    <row r="69" spans="1:16" x14ac:dyDescent="0.2">
      <c r="A69" s="25" t="s">
        <v>26</v>
      </c>
      <c r="B69">
        <v>3</v>
      </c>
      <c r="C69" s="1">
        <f t="shared" si="7"/>
        <v>4.0285219353019375E-5</v>
      </c>
      <c r="D69" s="5">
        <f t="shared" si="8"/>
        <v>-1.611408774120775E-4</v>
      </c>
      <c r="E69" s="5">
        <f t="shared" si="2"/>
        <v>2.9998388591225877</v>
      </c>
      <c r="F69" s="72">
        <f t="shared" si="10"/>
        <v>2.9998388591225877</v>
      </c>
      <c r="P69" s="17">
        <f t="shared" si="3"/>
        <v>2.9998388591225877</v>
      </c>
    </row>
    <row r="70" spans="1:16" x14ac:dyDescent="0.2">
      <c r="A70" s="25" t="s">
        <v>27</v>
      </c>
      <c r="B70">
        <v>24</v>
      </c>
      <c r="C70" s="1">
        <f t="shared" si="7"/>
        <v>3.22281754824155E-4</v>
      </c>
      <c r="D70" s="5">
        <f t="shared" si="8"/>
        <v>-1.28912701929662E-3</v>
      </c>
      <c r="E70" s="5">
        <f t="shared" si="2"/>
        <v>23.998710872980702</v>
      </c>
      <c r="F70" s="72">
        <f t="shared" si="10"/>
        <v>23.998710872980702</v>
      </c>
      <c r="P70" s="17">
        <f t="shared" si="3"/>
        <v>23.998710872980702</v>
      </c>
    </row>
    <row r="71" spans="1:16" x14ac:dyDescent="0.2">
      <c r="A71" s="25" t="s">
        <v>28</v>
      </c>
      <c r="B71">
        <v>54</v>
      </c>
      <c r="C71" s="1">
        <f t="shared" si="7"/>
        <v>7.2513394835434881E-4</v>
      </c>
      <c r="D71" s="5">
        <f t="shared" si="8"/>
        <v>-2.9005357934173952E-3</v>
      </c>
      <c r="E71" s="5">
        <f t="shared" si="2"/>
        <v>53.997099464206585</v>
      </c>
      <c r="F71" s="72">
        <f t="shared" si="10"/>
        <v>53.997099464206585</v>
      </c>
      <c r="P71" s="17">
        <f t="shared" si="3"/>
        <v>53.997099464206585</v>
      </c>
    </row>
    <row r="72" spans="1:16" x14ac:dyDescent="0.2">
      <c r="A72" s="25" t="s">
        <v>29</v>
      </c>
      <c r="B72">
        <v>0</v>
      </c>
      <c r="C72" s="1">
        <f t="shared" si="7"/>
        <v>0</v>
      </c>
      <c r="D72" s="5">
        <f t="shared" si="8"/>
        <v>0</v>
      </c>
      <c r="E72" s="5">
        <f t="shared" si="2"/>
        <v>0</v>
      </c>
      <c r="F72" s="72">
        <f t="shared" si="10"/>
        <v>0</v>
      </c>
      <c r="P72" s="17">
        <f t="shared" si="3"/>
        <v>0</v>
      </c>
    </row>
    <row r="73" spans="1:16" x14ac:dyDescent="0.2">
      <c r="A73" s="25" t="s">
        <v>30</v>
      </c>
      <c r="B73">
        <v>573</v>
      </c>
      <c r="C73" s="1">
        <f t="shared" si="7"/>
        <v>7.6944768964267007E-3</v>
      </c>
      <c r="D73" s="5">
        <f t="shared" si="8"/>
        <v>-3.0777907585706803E-2</v>
      </c>
      <c r="E73" s="5">
        <f t="shared" si="2"/>
        <v>572.96922209241427</v>
      </c>
      <c r="F73" s="72">
        <f t="shared" si="10"/>
        <v>572.96922209241427</v>
      </c>
      <c r="P73" s="17">
        <f t="shared" si="3"/>
        <v>572.96922209241427</v>
      </c>
    </row>
    <row r="74" spans="1:16" x14ac:dyDescent="0.2">
      <c r="A74" s="25" t="s">
        <v>31</v>
      </c>
      <c r="B74">
        <v>2587</v>
      </c>
      <c r="C74" s="1">
        <f t="shared" si="7"/>
        <v>3.4739287488753712E-2</v>
      </c>
      <c r="D74" s="5">
        <f t="shared" si="8"/>
        <v>-0.13895714995501485</v>
      </c>
      <c r="E74" s="5">
        <f t="shared" si="2"/>
        <v>2586.8610428500451</v>
      </c>
      <c r="F74" s="72">
        <f t="shared" si="10"/>
        <v>2586.8610428500451</v>
      </c>
      <c r="P74" s="17">
        <f t="shared" si="3"/>
        <v>2586.8610428500451</v>
      </c>
    </row>
    <row r="75" spans="1:16" x14ac:dyDescent="0.2">
      <c r="A75" s="25" t="s">
        <v>32</v>
      </c>
      <c r="B75">
        <v>10759</v>
      </c>
      <c r="C75" s="1">
        <f t="shared" si="7"/>
        <v>0.14447622500637849</v>
      </c>
      <c r="D75" s="5">
        <f t="shared" si="8"/>
        <v>-0.57790490002551398</v>
      </c>
      <c r="E75" s="5">
        <f t="shared" si="2"/>
        <v>10758.422095099975</v>
      </c>
      <c r="F75" s="72">
        <f t="shared" si="10"/>
        <v>10758.422095099975</v>
      </c>
      <c r="P75" s="17">
        <f t="shared" si="3"/>
        <v>10758.422095099975</v>
      </c>
    </row>
    <row r="76" spans="1:16" x14ac:dyDescent="0.2">
      <c r="A76" s="25" t="s">
        <v>33</v>
      </c>
      <c r="B76">
        <v>574</v>
      </c>
      <c r="C76" s="1">
        <f t="shared" si="7"/>
        <v>7.7079053028777074E-3</v>
      </c>
      <c r="D76" s="5">
        <f t="shared" si="8"/>
        <v>-3.083162121151083E-2</v>
      </c>
      <c r="E76" s="5">
        <f t="shared" si="2"/>
        <v>573.96916837878848</v>
      </c>
      <c r="F76" s="72">
        <f t="shared" si="10"/>
        <v>573.96916837878848</v>
      </c>
      <c r="P76" s="17">
        <f t="shared" si="3"/>
        <v>573.96916837878848</v>
      </c>
    </row>
    <row r="77" spans="1:16" x14ac:dyDescent="0.2">
      <c r="A77" s="25" t="s">
        <v>34</v>
      </c>
      <c r="B77">
        <v>119</v>
      </c>
      <c r="C77" s="1">
        <f t="shared" si="7"/>
        <v>1.5979803676697687E-3</v>
      </c>
      <c r="D77" s="5">
        <f t="shared" si="8"/>
        <v>-6.3919214706790748E-3</v>
      </c>
      <c r="E77" s="5">
        <f t="shared" si="2"/>
        <v>118.99360807852932</v>
      </c>
      <c r="F77" s="72">
        <f t="shared" si="10"/>
        <v>118.99360807852932</v>
      </c>
      <c r="P77" s="17">
        <f t="shared" si="3"/>
        <v>118.99360807852932</v>
      </c>
    </row>
    <row r="78" spans="1:16" x14ac:dyDescent="0.2">
      <c r="A78" s="25" t="s">
        <v>35</v>
      </c>
      <c r="B78">
        <v>2920</v>
      </c>
      <c r="C78" s="1">
        <f t="shared" si="7"/>
        <v>3.9210946836938862E-2</v>
      </c>
      <c r="D78" s="5">
        <f t="shared" si="8"/>
        <v>-0.15684378734775545</v>
      </c>
      <c r="E78" s="5">
        <f t="shared" si="2"/>
        <v>2919.843156212652</v>
      </c>
      <c r="F78" s="72">
        <f t="shared" si="10"/>
        <v>2919.843156212652</v>
      </c>
      <c r="P78" s="17">
        <f t="shared" si="3"/>
        <v>2919.843156212652</v>
      </c>
    </row>
    <row r="79" spans="1:16" x14ac:dyDescent="0.2">
      <c r="A79" s="25" t="s">
        <v>36</v>
      </c>
      <c r="B79">
        <v>5288</v>
      </c>
      <c r="C79" s="1">
        <f t="shared" si="7"/>
        <v>7.1009413312922154E-2</v>
      </c>
      <c r="D79" s="5">
        <f t="shared" si="8"/>
        <v>-0.28403765325168862</v>
      </c>
      <c r="E79" s="5">
        <f t="shared" si="2"/>
        <v>5287.7159623467487</v>
      </c>
      <c r="F79" s="72">
        <f t="shared" si="10"/>
        <v>5287.7159623467487</v>
      </c>
      <c r="P79" s="17">
        <f t="shared" si="3"/>
        <v>5287.7159623467487</v>
      </c>
    </row>
    <row r="80" spans="1:16" x14ac:dyDescent="0.2">
      <c r="A80" s="25" t="s">
        <v>37</v>
      </c>
      <c r="B80">
        <v>13725</v>
      </c>
      <c r="C80" s="1">
        <f t="shared" si="7"/>
        <v>0.18430487854006364</v>
      </c>
      <c r="D80" s="5">
        <f t="shared" si="8"/>
        <v>-0.73721951416025455</v>
      </c>
      <c r="E80" s="5">
        <f t="shared" si="2"/>
        <v>13724.26278048584</v>
      </c>
      <c r="F80" s="72">
        <f t="shared" si="10"/>
        <v>13724.26278048584</v>
      </c>
      <c r="P80" s="17">
        <f t="shared" si="3"/>
        <v>13724.26278048584</v>
      </c>
    </row>
    <row r="81" spans="1:16" x14ac:dyDescent="0.2">
      <c r="A81" s="25" t="s">
        <v>38</v>
      </c>
      <c r="B81">
        <v>458</v>
      </c>
      <c r="C81" s="1">
        <f t="shared" si="7"/>
        <v>6.1502101545609584E-3</v>
      </c>
      <c r="D81" s="5">
        <f t="shared" si="8"/>
        <v>-2.4600840618243833E-2</v>
      </c>
      <c r="E81" s="5">
        <f t="shared" si="2"/>
        <v>457.97539915938177</v>
      </c>
      <c r="F81" s="72">
        <f t="shared" si="10"/>
        <v>457.97539915938177</v>
      </c>
      <c r="P81" s="17">
        <f t="shared" si="3"/>
        <v>457.97539915938177</v>
      </c>
    </row>
    <row r="82" spans="1:16" x14ac:dyDescent="0.2">
      <c r="A82" s="41" t="s">
        <v>136</v>
      </c>
      <c r="B82"/>
      <c r="C82" s="1">
        <f t="shared" si="7"/>
        <v>0</v>
      </c>
      <c r="D82" s="5">
        <f t="shared" si="8"/>
        <v>0</v>
      </c>
      <c r="E82" s="5">
        <f t="shared" si="2"/>
        <v>0</v>
      </c>
      <c r="F82" s="79"/>
      <c r="J82" s="75">
        <f>E82</f>
        <v>0</v>
      </c>
      <c r="P82" s="17">
        <f t="shared" si="3"/>
        <v>0</v>
      </c>
    </row>
    <row r="83" spans="1:16" x14ac:dyDescent="0.2">
      <c r="A83" s="41" t="s">
        <v>197</v>
      </c>
      <c r="B83"/>
      <c r="C83" s="1">
        <f t="shared" si="7"/>
        <v>0</v>
      </c>
      <c r="D83" s="5">
        <f t="shared" si="8"/>
        <v>0</v>
      </c>
      <c r="E83" s="5">
        <f>B83+D83</f>
        <v>0</v>
      </c>
      <c r="J83" s="75">
        <f>E83</f>
        <v>0</v>
      </c>
      <c r="P83" s="17">
        <f>E83</f>
        <v>0</v>
      </c>
    </row>
    <row r="84" spans="1:16" x14ac:dyDescent="0.2">
      <c r="A84" s="85" t="s">
        <v>198</v>
      </c>
      <c r="B84">
        <v>106</v>
      </c>
      <c r="C84" s="1">
        <f t="shared" ref="C84:C111" si="11">B84/$B$113</f>
        <v>1.4234110838066848E-3</v>
      </c>
      <c r="D84" s="5">
        <f t="shared" ref="D84:D111" si="12">C84*$B$116</f>
        <v>-5.693644335226739E-3</v>
      </c>
      <c r="E84" s="5">
        <f t="shared" ref="E84" si="13">B84+D84</f>
        <v>105.99430635566478</v>
      </c>
      <c r="K84" s="73">
        <f>E84</f>
        <v>105.99430635566478</v>
      </c>
      <c r="P84" s="17">
        <f t="shared" ref="P84" si="14">E84</f>
        <v>105.99430635566478</v>
      </c>
    </row>
    <row r="85" spans="1:16" x14ac:dyDescent="0.2">
      <c r="A85" s="41" t="s">
        <v>150</v>
      </c>
      <c r="B85"/>
      <c r="C85" s="1">
        <f t="shared" si="11"/>
        <v>0</v>
      </c>
      <c r="D85" s="5">
        <f t="shared" si="12"/>
        <v>0</v>
      </c>
      <c r="E85" s="5">
        <f>B85+D85</f>
        <v>0</v>
      </c>
      <c r="J85" s="75">
        <f>E85</f>
        <v>0</v>
      </c>
      <c r="P85" s="17">
        <f>E85</f>
        <v>0</v>
      </c>
    </row>
    <row r="86" spans="1:16" x14ac:dyDescent="0.2">
      <c r="A86" s="42" t="s">
        <v>261</v>
      </c>
      <c r="B86">
        <v>5</v>
      </c>
      <c r="C86" s="1">
        <f t="shared" si="11"/>
        <v>6.7142032255032292E-5</v>
      </c>
      <c r="D86" s="5">
        <f t="shared" si="12"/>
        <v>-2.6856812902012917E-4</v>
      </c>
      <c r="E86" s="5">
        <f t="shared" si="2"/>
        <v>4.9997314318709796</v>
      </c>
      <c r="K86" s="73">
        <f>E86</f>
        <v>4.9997314318709796</v>
      </c>
      <c r="P86" s="17">
        <f t="shared" si="3"/>
        <v>4.9997314318709796</v>
      </c>
    </row>
    <row r="87" spans="1:16" x14ac:dyDescent="0.2">
      <c r="A87" s="85" t="s">
        <v>39</v>
      </c>
      <c r="B87"/>
      <c r="C87" s="1">
        <f t="shared" si="11"/>
        <v>0</v>
      </c>
      <c r="D87" s="5">
        <f t="shared" si="12"/>
        <v>0</v>
      </c>
      <c r="E87" s="5">
        <f>B87+D87</f>
        <v>0</v>
      </c>
      <c r="K87" s="73">
        <f>E87</f>
        <v>0</v>
      </c>
      <c r="P87" s="17">
        <f>E87</f>
        <v>0</v>
      </c>
    </row>
    <row r="88" spans="1:16" x14ac:dyDescent="0.2">
      <c r="A88" s="42" t="s">
        <v>193</v>
      </c>
      <c r="B88"/>
      <c r="C88" s="1">
        <f t="shared" si="11"/>
        <v>0</v>
      </c>
      <c r="D88" s="5">
        <f t="shared" si="12"/>
        <v>0</v>
      </c>
      <c r="E88" s="5">
        <f>B88+D88</f>
        <v>0</v>
      </c>
      <c r="K88" s="73">
        <f>E88</f>
        <v>0</v>
      </c>
      <c r="P88" s="17">
        <f>E88</f>
        <v>0</v>
      </c>
    </row>
    <row r="89" spans="1:16" x14ac:dyDescent="0.2">
      <c r="A89" s="40" t="s">
        <v>138</v>
      </c>
      <c r="B89"/>
      <c r="C89" s="1">
        <f t="shared" si="11"/>
        <v>0</v>
      </c>
      <c r="D89" s="5">
        <f t="shared" si="12"/>
        <v>0</v>
      </c>
      <c r="E89" s="5">
        <f>B89+D89</f>
        <v>0</v>
      </c>
      <c r="L89" s="74">
        <f>E89</f>
        <v>0</v>
      </c>
      <c r="P89" s="17">
        <f>E89</f>
        <v>0</v>
      </c>
    </row>
    <row r="90" spans="1:16" x14ac:dyDescent="0.2">
      <c r="A90" s="40" t="s">
        <v>40</v>
      </c>
      <c r="B90">
        <v>123</v>
      </c>
      <c r="C90" s="1">
        <f t="shared" si="11"/>
        <v>1.6516939934737944E-3</v>
      </c>
      <c r="D90" s="5">
        <f t="shared" si="12"/>
        <v>-6.6067759738951777E-3</v>
      </c>
      <c r="E90" s="5">
        <f t="shared" si="2"/>
        <v>122.99339322402611</v>
      </c>
      <c r="L90" s="74">
        <f>E90</f>
        <v>122.99339322402611</v>
      </c>
      <c r="P90" s="17">
        <f t="shared" si="3"/>
        <v>122.99339322402611</v>
      </c>
    </row>
    <row r="91" spans="1:16" x14ac:dyDescent="0.2">
      <c r="A91" s="41" t="s">
        <v>41</v>
      </c>
      <c r="B91">
        <v>65</v>
      </c>
      <c r="C91" s="1">
        <f t="shared" si="11"/>
        <v>8.7284641931541988E-4</v>
      </c>
      <c r="D91" s="5">
        <f t="shared" si="12"/>
        <v>-3.4913856772616795E-3</v>
      </c>
      <c r="E91" s="83">
        <f t="shared" si="2"/>
        <v>64.996508614322735</v>
      </c>
      <c r="J91" s="75">
        <f>E91</f>
        <v>64.996508614322735</v>
      </c>
      <c r="P91" s="17">
        <f t="shared" si="3"/>
        <v>64.996508614322735</v>
      </c>
    </row>
    <row r="92" spans="1:16" x14ac:dyDescent="0.2">
      <c r="A92" s="41" t="s">
        <v>42</v>
      </c>
      <c r="B92"/>
      <c r="C92" s="1">
        <f t="shared" si="11"/>
        <v>0</v>
      </c>
      <c r="D92" s="5">
        <f t="shared" si="12"/>
        <v>0</v>
      </c>
      <c r="E92" s="5">
        <f t="shared" si="2"/>
        <v>0</v>
      </c>
      <c r="J92" s="75">
        <f>E92</f>
        <v>0</v>
      </c>
      <c r="P92" s="17">
        <f t="shared" si="3"/>
        <v>0</v>
      </c>
    </row>
    <row r="93" spans="1:16" x14ac:dyDescent="0.2">
      <c r="A93" s="42" t="s">
        <v>43</v>
      </c>
      <c r="B93">
        <v>32</v>
      </c>
      <c r="C93" s="1">
        <f t="shared" si="11"/>
        <v>4.2970900643220667E-4</v>
      </c>
      <c r="D93" s="5">
        <f t="shared" si="12"/>
        <v>-1.7188360257288267E-3</v>
      </c>
      <c r="E93" s="5">
        <f t="shared" si="2"/>
        <v>31.998281163974273</v>
      </c>
      <c r="K93" s="73">
        <f t="shared" ref="K93:K99" si="15">E93</f>
        <v>31.998281163974273</v>
      </c>
      <c r="P93" s="17">
        <f t="shared" si="3"/>
        <v>31.998281163974273</v>
      </c>
    </row>
    <row r="94" spans="1:16" x14ac:dyDescent="0.2">
      <c r="A94" s="42" t="s">
        <v>234</v>
      </c>
      <c r="B94">
        <v>332</v>
      </c>
      <c r="C94" s="1">
        <f t="shared" si="11"/>
        <v>4.4582309417341443E-3</v>
      </c>
      <c r="D94" s="5">
        <f t="shared" si="12"/>
        <v>-1.7832923766936577E-2</v>
      </c>
      <c r="E94" s="5">
        <f t="shared" ref="E94:E99" si="16">B94+D94</f>
        <v>331.98216707623305</v>
      </c>
      <c r="K94" s="73">
        <f t="shared" si="15"/>
        <v>331.98216707623305</v>
      </c>
      <c r="P94" s="17">
        <f t="shared" ref="P94:P99" si="17">E94</f>
        <v>331.98216707623305</v>
      </c>
    </row>
    <row r="95" spans="1:16" x14ac:dyDescent="0.2">
      <c r="A95" s="42" t="s">
        <v>235</v>
      </c>
      <c r="B95">
        <v>10</v>
      </c>
      <c r="C95" s="1">
        <f t="shared" si="11"/>
        <v>1.3428406451006458E-4</v>
      </c>
      <c r="D95" s="5">
        <f t="shared" si="12"/>
        <v>-5.3713625804025834E-4</v>
      </c>
      <c r="E95" s="5">
        <f t="shared" si="16"/>
        <v>9.9994628637419591</v>
      </c>
      <c r="K95" s="73">
        <f t="shared" si="15"/>
        <v>9.9994628637419591</v>
      </c>
      <c r="P95" s="17">
        <f t="shared" si="17"/>
        <v>9.9994628637419591</v>
      </c>
    </row>
    <row r="96" spans="1:16" x14ac:dyDescent="0.2">
      <c r="A96" s="42" t="s">
        <v>236</v>
      </c>
      <c r="B96"/>
      <c r="C96" s="1">
        <f t="shared" si="11"/>
        <v>0</v>
      </c>
      <c r="D96" s="5">
        <f t="shared" si="12"/>
        <v>0</v>
      </c>
      <c r="E96" s="5">
        <f t="shared" si="16"/>
        <v>0</v>
      </c>
      <c r="K96" s="73">
        <f t="shared" si="15"/>
        <v>0</v>
      </c>
      <c r="P96" s="17">
        <f t="shared" si="17"/>
        <v>0</v>
      </c>
    </row>
    <row r="97" spans="1:16" x14ac:dyDescent="0.2">
      <c r="A97" s="42" t="s">
        <v>280</v>
      </c>
      <c r="B97">
        <v>6</v>
      </c>
      <c r="C97" s="1">
        <f t="shared" si="11"/>
        <v>8.0570438706038751E-5</v>
      </c>
      <c r="D97" s="5">
        <f t="shared" si="12"/>
        <v>-3.22281754824155E-4</v>
      </c>
      <c r="E97" s="5">
        <f t="shared" si="16"/>
        <v>5.9996777182451755</v>
      </c>
      <c r="K97" s="73">
        <f t="shared" si="15"/>
        <v>5.9996777182451755</v>
      </c>
      <c r="P97" s="17">
        <f t="shared" si="17"/>
        <v>5.9996777182451755</v>
      </c>
    </row>
    <row r="98" spans="1:16" x14ac:dyDescent="0.2">
      <c r="A98" s="42" t="s">
        <v>195</v>
      </c>
      <c r="B98"/>
      <c r="C98" s="1">
        <f t="shared" si="11"/>
        <v>0</v>
      </c>
      <c r="D98" s="5">
        <f t="shared" si="12"/>
        <v>0</v>
      </c>
      <c r="E98" s="5">
        <f t="shared" si="16"/>
        <v>0</v>
      </c>
      <c r="K98" s="73">
        <f t="shared" si="15"/>
        <v>0</v>
      </c>
      <c r="P98" s="17">
        <f t="shared" si="17"/>
        <v>0</v>
      </c>
    </row>
    <row r="99" spans="1:16" x14ac:dyDescent="0.2">
      <c r="A99" s="42" t="s">
        <v>238</v>
      </c>
      <c r="B99">
        <v>5</v>
      </c>
      <c r="C99" s="1">
        <f t="shared" si="11"/>
        <v>6.7142032255032292E-5</v>
      </c>
      <c r="D99" s="5">
        <f t="shared" si="12"/>
        <v>-2.6856812902012917E-4</v>
      </c>
      <c r="E99" s="5">
        <f t="shared" si="16"/>
        <v>4.9997314318709796</v>
      </c>
      <c r="K99" s="73">
        <f t="shared" si="15"/>
        <v>4.9997314318709796</v>
      </c>
      <c r="P99" s="17">
        <f t="shared" si="17"/>
        <v>4.9997314318709796</v>
      </c>
    </row>
    <row r="100" spans="1:16" x14ac:dyDescent="0.2">
      <c r="A100" s="39" t="s">
        <v>44</v>
      </c>
      <c r="B100">
        <v>92</v>
      </c>
      <c r="C100" s="1">
        <f t="shared" si="11"/>
        <v>1.2354133934925943E-3</v>
      </c>
      <c r="D100" s="5">
        <f t="shared" si="12"/>
        <v>-4.9416535739703771E-3</v>
      </c>
      <c r="E100" s="5">
        <f t="shared" si="2"/>
        <v>91.995058346426035</v>
      </c>
      <c r="M100" s="76">
        <f>E100</f>
        <v>91.995058346426035</v>
      </c>
      <c r="N100" s="6"/>
      <c r="P100" s="17">
        <f t="shared" si="3"/>
        <v>91.995058346426035</v>
      </c>
    </row>
    <row r="101" spans="1:16" x14ac:dyDescent="0.2">
      <c r="A101" s="40" t="s">
        <v>203</v>
      </c>
      <c r="B101"/>
      <c r="C101" s="1">
        <f t="shared" si="11"/>
        <v>0</v>
      </c>
      <c r="D101" s="5">
        <f t="shared" si="12"/>
        <v>0</v>
      </c>
      <c r="E101" s="5">
        <f>B101+D101</f>
        <v>0</v>
      </c>
      <c r="L101" s="74">
        <f>E101</f>
        <v>0</v>
      </c>
      <c r="P101" s="17">
        <f>E101</f>
        <v>0</v>
      </c>
    </row>
    <row r="102" spans="1:16" x14ac:dyDescent="0.2">
      <c r="A102" s="40" t="s">
        <v>143</v>
      </c>
      <c r="B102"/>
      <c r="C102" s="1">
        <f t="shared" si="11"/>
        <v>0</v>
      </c>
      <c r="D102" s="5">
        <f t="shared" si="12"/>
        <v>0</v>
      </c>
      <c r="E102" s="5">
        <f>B102+D102</f>
        <v>0</v>
      </c>
      <c r="L102" s="74">
        <f>E102</f>
        <v>0</v>
      </c>
      <c r="P102" s="17">
        <f t="shared" ref="P102:P109" si="18">E102</f>
        <v>0</v>
      </c>
    </row>
    <row r="103" spans="1:16" x14ac:dyDescent="0.2">
      <c r="A103" s="41" t="s">
        <v>217</v>
      </c>
      <c r="C103" s="1">
        <f t="shared" si="11"/>
        <v>0</v>
      </c>
      <c r="D103" s="5">
        <f t="shared" si="12"/>
        <v>0</v>
      </c>
      <c r="E103" s="5">
        <f>B103+D103</f>
        <v>0</v>
      </c>
      <c r="J103" s="75">
        <f>E103</f>
        <v>0</v>
      </c>
      <c r="P103" s="17">
        <f t="shared" si="18"/>
        <v>0</v>
      </c>
    </row>
    <row r="104" spans="1:16" x14ac:dyDescent="0.2">
      <c r="A104" s="41" t="s">
        <v>45</v>
      </c>
      <c r="B104">
        <v>18</v>
      </c>
      <c r="C104" s="1">
        <f t="shared" si="11"/>
        <v>2.4171131611811625E-4</v>
      </c>
      <c r="D104" s="5">
        <f t="shared" si="12"/>
        <v>-9.6684526447246501E-4</v>
      </c>
      <c r="E104" s="5">
        <f>B104+D104</f>
        <v>17.999033154735528</v>
      </c>
      <c r="J104" s="75">
        <f>E104</f>
        <v>17.999033154735528</v>
      </c>
      <c r="P104" s="17">
        <f t="shared" si="18"/>
        <v>17.999033154735528</v>
      </c>
    </row>
    <row r="105" spans="1:16" x14ac:dyDescent="0.2">
      <c r="A105" s="42" t="s">
        <v>145</v>
      </c>
      <c r="B105"/>
      <c r="C105" s="1">
        <f t="shared" si="11"/>
        <v>0</v>
      </c>
      <c r="D105" s="5">
        <f t="shared" si="12"/>
        <v>0</v>
      </c>
      <c r="E105" s="5">
        <f t="shared" si="2"/>
        <v>0</v>
      </c>
      <c r="J105" s="6"/>
      <c r="K105" s="73">
        <f>E105</f>
        <v>0</v>
      </c>
      <c r="P105" s="17">
        <f t="shared" si="18"/>
        <v>0</v>
      </c>
    </row>
    <row r="106" spans="1:16" x14ac:dyDescent="0.2">
      <c r="A106" s="42" t="s">
        <v>196</v>
      </c>
      <c r="B106">
        <v>15</v>
      </c>
      <c r="C106" s="1">
        <f t="shared" si="11"/>
        <v>2.0142609676509688E-4</v>
      </c>
      <c r="D106" s="5">
        <f t="shared" si="12"/>
        <v>-8.0570438706038751E-4</v>
      </c>
      <c r="E106" s="5">
        <f t="shared" si="2"/>
        <v>14.99919429561294</v>
      </c>
      <c r="J106" s="6"/>
      <c r="K106" s="73">
        <f>E106</f>
        <v>14.99919429561294</v>
      </c>
      <c r="P106" s="17">
        <f t="shared" si="18"/>
        <v>14.99919429561294</v>
      </c>
    </row>
    <row r="107" spans="1:16" x14ac:dyDescent="0.2">
      <c r="A107" s="42" t="s">
        <v>219</v>
      </c>
      <c r="B107">
        <v>9</v>
      </c>
      <c r="C107" s="1">
        <f t="shared" si="11"/>
        <v>1.2085565805905813E-4</v>
      </c>
      <c r="D107" s="5">
        <f t="shared" si="12"/>
        <v>-4.834226322362325E-4</v>
      </c>
      <c r="E107" s="5">
        <f>B107+D107</f>
        <v>8.9995165773677641</v>
      </c>
      <c r="J107" s="6"/>
      <c r="K107" s="73">
        <f>E107</f>
        <v>8.9995165773677641</v>
      </c>
      <c r="P107" s="17">
        <f t="shared" si="18"/>
        <v>8.9995165773677641</v>
      </c>
    </row>
    <row r="108" spans="1:16" x14ac:dyDescent="0.2">
      <c r="A108" s="40" t="s">
        <v>270</v>
      </c>
      <c r="B108">
        <v>2</v>
      </c>
      <c r="C108" s="1">
        <f t="shared" si="11"/>
        <v>2.6856812902012917E-5</v>
      </c>
      <c r="D108" s="5">
        <f t="shared" si="12"/>
        <v>-1.0742725160805167E-4</v>
      </c>
      <c r="E108" s="5">
        <f>B108+D108</f>
        <v>1.9998925727483921</v>
      </c>
      <c r="J108" s="6"/>
      <c r="K108" s="79"/>
      <c r="L108" s="74">
        <f>E108</f>
        <v>1.9998925727483921</v>
      </c>
      <c r="P108" s="17">
        <f t="shared" si="18"/>
        <v>1.9998925727483921</v>
      </c>
    </row>
    <row r="109" spans="1:16" x14ac:dyDescent="0.2">
      <c r="A109" s="40" t="s">
        <v>146</v>
      </c>
      <c r="B109"/>
      <c r="C109" s="1">
        <f t="shared" si="11"/>
        <v>0</v>
      </c>
      <c r="D109" s="5">
        <f t="shared" si="12"/>
        <v>0</v>
      </c>
      <c r="E109" s="5">
        <f t="shared" si="2"/>
        <v>0</v>
      </c>
      <c r="J109" s="6"/>
      <c r="K109" s="6"/>
      <c r="L109" s="74">
        <f>E109</f>
        <v>0</v>
      </c>
      <c r="P109" s="17">
        <f t="shared" si="18"/>
        <v>0</v>
      </c>
    </row>
    <row r="110" spans="1:16" x14ac:dyDescent="0.2">
      <c r="A110" s="45" t="s">
        <v>284</v>
      </c>
      <c r="B110"/>
      <c r="C110" s="1">
        <f t="shared" si="11"/>
        <v>0</v>
      </c>
      <c r="D110" s="5">
        <f t="shared" si="12"/>
        <v>0</v>
      </c>
      <c r="E110" s="5">
        <f>B110+D110</f>
        <v>0</v>
      </c>
      <c r="J110" s="6"/>
      <c r="K110" s="6"/>
      <c r="L110" s="79"/>
      <c r="N110" s="77">
        <f>E110</f>
        <v>0</v>
      </c>
      <c r="P110" s="17">
        <f t="shared" si="3"/>
        <v>0</v>
      </c>
    </row>
    <row r="111" spans="1:16" x14ac:dyDescent="0.2">
      <c r="A111" s="45" t="s">
        <v>147</v>
      </c>
      <c r="B111"/>
      <c r="C111" s="1">
        <f t="shared" si="11"/>
        <v>0</v>
      </c>
      <c r="D111" s="5">
        <f t="shared" si="12"/>
        <v>0</v>
      </c>
      <c r="E111" s="5">
        <f t="shared" si="2"/>
        <v>0</v>
      </c>
      <c r="N111" s="77">
        <f>E111</f>
        <v>0</v>
      </c>
      <c r="P111" s="17">
        <f t="shared" si="3"/>
        <v>0</v>
      </c>
    </row>
    <row r="112" spans="1:16" x14ac:dyDescent="0.2">
      <c r="A112"/>
      <c r="B112" s="16"/>
    </row>
    <row r="113" spans="1:16" x14ac:dyDescent="0.2">
      <c r="A113" s="1" t="s">
        <v>67</v>
      </c>
      <c r="B113" s="16">
        <f>SUM(B12:B111)</f>
        <v>74469</v>
      </c>
      <c r="C113" s="1">
        <f>B113/$B$114</f>
        <v>1.0000537165111125</v>
      </c>
      <c r="E113" s="5">
        <f t="shared" ref="E113:P113" si="19">SUM(E12:E111)</f>
        <v>74464.999999999971</v>
      </c>
      <c r="F113" s="33">
        <f t="shared" si="19"/>
        <v>38291.943090413464</v>
      </c>
      <c r="G113" s="34">
        <f t="shared" si="19"/>
        <v>2722.8537377969355</v>
      </c>
      <c r="H113" s="31">
        <f t="shared" si="19"/>
        <v>1106.9405390162349</v>
      </c>
      <c r="I113" s="32">
        <f t="shared" si="19"/>
        <v>254.98630302541994</v>
      </c>
      <c r="J113" s="38">
        <f t="shared" si="19"/>
        <v>82.995541769058264</v>
      </c>
      <c r="K113" s="35">
        <f t="shared" si="19"/>
        <v>519.97206891458188</v>
      </c>
      <c r="L113" s="36">
        <f t="shared" si="19"/>
        <v>124.9932857967745</v>
      </c>
      <c r="M113" s="37">
        <f t="shared" si="19"/>
        <v>91.995058346426035</v>
      </c>
      <c r="N113" s="44">
        <f t="shared" si="19"/>
        <v>0</v>
      </c>
      <c r="O113" s="82">
        <f t="shared" si="19"/>
        <v>31268.32037492111</v>
      </c>
      <c r="P113" s="5">
        <f t="shared" si="19"/>
        <v>43196.679625078876</v>
      </c>
    </row>
    <row r="114" spans="1:16" x14ac:dyDescent="0.2">
      <c r="A114" s="1" t="s">
        <v>68</v>
      </c>
      <c r="B114" s="5">
        <v>74465</v>
      </c>
      <c r="D114" s="5" t="s">
        <v>66</v>
      </c>
      <c r="E114" s="5">
        <f>SUM(F113:O113)</f>
        <v>74465</v>
      </c>
    </row>
    <row r="115" spans="1:16" x14ac:dyDescent="0.2">
      <c r="B115" s="5" t="s">
        <v>66</v>
      </c>
      <c r="C115" s="5"/>
      <c r="E115" s="5">
        <f>SUM(O113:P113)</f>
        <v>74464.999999999985</v>
      </c>
    </row>
    <row r="116" spans="1:16" ht="38.25" x14ac:dyDescent="0.2">
      <c r="A116" s="18" t="s">
        <v>69</v>
      </c>
      <c r="B116" s="19">
        <f>B114-B113</f>
        <v>-4</v>
      </c>
    </row>
    <row r="117" spans="1:16" ht="13.5" thickBot="1" x14ac:dyDescent="0.25"/>
    <row r="118" spans="1:16" x14ac:dyDescent="0.2">
      <c r="A118" s="46"/>
      <c r="B118" s="47"/>
      <c r="C118" s="48"/>
      <c r="D118" s="47"/>
      <c r="E118" s="47"/>
      <c r="F118" s="48"/>
      <c r="G118" s="48"/>
      <c r="H118" s="48"/>
      <c r="I118" s="48"/>
      <c r="J118" s="48"/>
      <c r="K118" s="48"/>
      <c r="L118" s="49"/>
    </row>
    <row r="119" spans="1:16" x14ac:dyDescent="0.2">
      <c r="A119" s="50">
        <v>1</v>
      </c>
      <c r="B119" s="51" t="s">
        <v>159</v>
      </c>
      <c r="C119" s="52"/>
      <c r="D119" s="51"/>
      <c r="E119" s="51"/>
      <c r="F119" s="52"/>
      <c r="G119" s="52"/>
      <c r="H119" s="52"/>
      <c r="I119" s="53">
        <f>P113</f>
        <v>43196.679625078876</v>
      </c>
      <c r="J119" s="52"/>
      <c r="K119" s="52"/>
      <c r="L119" s="54"/>
    </row>
    <row r="120" spans="1:16" ht="13.5" thickBot="1" x14ac:dyDescent="0.25">
      <c r="A120" s="50"/>
      <c r="B120" s="51"/>
      <c r="C120" s="52"/>
      <c r="D120" s="51"/>
      <c r="E120" s="51"/>
      <c r="F120" s="52"/>
      <c r="G120" s="52"/>
      <c r="H120" s="52"/>
      <c r="I120" s="55"/>
      <c r="J120" s="52"/>
      <c r="K120" s="52"/>
      <c r="L120" s="54"/>
    </row>
    <row r="121" spans="1:16" ht="13.5" thickBot="1" x14ac:dyDescent="0.25">
      <c r="A121" s="50"/>
      <c r="B121" s="51"/>
      <c r="C121" s="52"/>
      <c r="D121" s="51"/>
      <c r="E121" s="51"/>
      <c r="F121" s="52"/>
      <c r="G121" s="52"/>
      <c r="H121" s="52"/>
      <c r="I121" s="57" t="s">
        <v>160</v>
      </c>
      <c r="J121" s="57" t="s">
        <v>161</v>
      </c>
      <c r="K121" s="56" t="s">
        <v>58</v>
      </c>
      <c r="L121" s="54"/>
    </row>
    <row r="122" spans="1:16" x14ac:dyDescent="0.2">
      <c r="A122" s="50">
        <v>2</v>
      </c>
      <c r="B122" s="51" t="s">
        <v>162</v>
      </c>
      <c r="C122" s="52"/>
      <c r="D122" s="51"/>
      <c r="E122" s="51"/>
      <c r="F122" s="52"/>
      <c r="G122" s="52"/>
      <c r="H122" s="52"/>
      <c r="I122" s="58">
        <f>G113</f>
        <v>2722.8537377969355</v>
      </c>
      <c r="J122" s="58">
        <f>F113</f>
        <v>38291.943090413464</v>
      </c>
      <c r="K122" s="58">
        <f>I122+J122</f>
        <v>41014.796828210398</v>
      </c>
      <c r="L122" s="54"/>
    </row>
    <row r="123" spans="1:16" x14ac:dyDescent="0.2">
      <c r="A123" s="50">
        <v>3</v>
      </c>
      <c r="B123" s="51" t="s">
        <v>163</v>
      </c>
      <c r="C123" s="52"/>
      <c r="D123" s="102"/>
      <c r="E123" s="102"/>
      <c r="F123" s="99"/>
      <c r="G123" s="99"/>
      <c r="H123" s="99"/>
      <c r="I123" s="100">
        <f>H113</f>
        <v>1106.9405390162349</v>
      </c>
      <c r="J123" s="100">
        <f>I113</f>
        <v>254.98630302541994</v>
      </c>
      <c r="K123" s="100">
        <f>I123+J123</f>
        <v>1361.9268420416547</v>
      </c>
      <c r="L123" s="54"/>
    </row>
    <row r="124" spans="1:16" x14ac:dyDescent="0.2">
      <c r="A124" s="50">
        <v>4</v>
      </c>
      <c r="B124" s="51" t="s">
        <v>164</v>
      </c>
      <c r="C124" s="52"/>
      <c r="D124" s="102"/>
      <c r="E124" s="102"/>
      <c r="F124" s="99"/>
      <c r="G124" s="99"/>
      <c r="H124" s="99"/>
      <c r="I124" s="100">
        <f>J113</f>
        <v>82.995541769058264</v>
      </c>
      <c r="J124" s="100">
        <f>K113</f>
        <v>519.97206891458188</v>
      </c>
      <c r="K124" s="100">
        <f>I124+J124</f>
        <v>602.96761068364015</v>
      </c>
      <c r="L124" s="54"/>
    </row>
    <row r="125" spans="1:16" x14ac:dyDescent="0.2">
      <c r="A125" s="50">
        <v>5</v>
      </c>
      <c r="B125" s="51" t="s">
        <v>165</v>
      </c>
      <c r="C125" s="52"/>
      <c r="D125" s="102"/>
      <c r="E125" s="102"/>
      <c r="F125" s="99"/>
      <c r="G125" s="99"/>
      <c r="H125" s="99"/>
      <c r="I125" s="105">
        <f>L113</f>
        <v>124.9932857967745</v>
      </c>
      <c r="J125" s="99"/>
      <c r="K125" s="99"/>
      <c r="L125" s="54"/>
    </row>
    <row r="126" spans="1:16" x14ac:dyDescent="0.2">
      <c r="A126" s="50">
        <v>6</v>
      </c>
      <c r="B126" s="51" t="s">
        <v>166</v>
      </c>
      <c r="C126" s="52"/>
      <c r="D126" s="102"/>
      <c r="E126" s="102"/>
      <c r="F126" s="99"/>
      <c r="G126" s="99"/>
      <c r="H126" s="99"/>
      <c r="I126" s="106">
        <f>M113</f>
        <v>91.995058346426035</v>
      </c>
      <c r="J126" s="99"/>
      <c r="K126" s="99"/>
      <c r="L126" s="54"/>
    </row>
    <row r="127" spans="1:16" x14ac:dyDescent="0.2">
      <c r="A127" s="50">
        <v>9</v>
      </c>
      <c r="B127" s="51" t="s">
        <v>167</v>
      </c>
      <c r="C127" s="52"/>
      <c r="D127" s="102"/>
      <c r="E127" s="102"/>
      <c r="F127" s="99"/>
      <c r="G127" s="99"/>
      <c r="H127" s="99"/>
      <c r="I127" s="99"/>
      <c r="J127" s="99"/>
      <c r="K127" s="101"/>
      <c r="L127" s="54"/>
    </row>
    <row r="128" spans="1:16" x14ac:dyDescent="0.2">
      <c r="A128" s="50"/>
      <c r="B128" s="103"/>
      <c r="C128" s="103"/>
      <c r="D128" s="104"/>
      <c r="E128" s="102"/>
      <c r="F128" s="99"/>
      <c r="G128" s="99"/>
      <c r="H128" s="99"/>
      <c r="I128" s="99"/>
      <c r="J128" s="99"/>
      <c r="K128" s="101"/>
      <c r="L128" s="54"/>
    </row>
    <row r="129" spans="1:12" x14ac:dyDescent="0.2">
      <c r="A129" s="51" t="s">
        <v>168</v>
      </c>
      <c r="B129" s="102">
        <f>SUM(K84:K88)</f>
        <v>110.99403778753576</v>
      </c>
      <c r="C129" s="102" t="s">
        <v>175</v>
      </c>
      <c r="D129" s="102">
        <f>SUM(I17:I26)</f>
        <v>201.98914984758758</v>
      </c>
      <c r="E129" s="51" t="s">
        <v>169</v>
      </c>
      <c r="F129" s="51">
        <f>SUM(I29:I31)</f>
        <v>4.9997314318709796</v>
      </c>
      <c r="G129" s="51" t="s">
        <v>172</v>
      </c>
      <c r="H129" s="51">
        <f>SUM(K93:K99)</f>
        <v>384.97932025406544</v>
      </c>
      <c r="I129" s="51" t="s">
        <v>173</v>
      </c>
      <c r="J129" s="51">
        <f>SUM(K105:K107)</f>
        <v>23.998710872980702</v>
      </c>
      <c r="K129" s="51" t="s">
        <v>174</v>
      </c>
      <c r="L129" s="51">
        <f>SUM(I42:I55)</f>
        <v>40.997797741342033</v>
      </c>
    </row>
    <row r="130" spans="1:12" x14ac:dyDescent="0.2">
      <c r="A130" s="50"/>
      <c r="B130" s="104"/>
      <c r="C130" s="101"/>
      <c r="D130" s="104"/>
      <c r="E130" s="102"/>
      <c r="F130" s="99"/>
      <c r="G130" s="99"/>
      <c r="H130" s="99"/>
      <c r="I130" s="99"/>
      <c r="J130" s="99"/>
      <c r="K130" s="101"/>
      <c r="L130" s="54"/>
    </row>
    <row r="131" spans="1:12" x14ac:dyDescent="0.2">
      <c r="A131" s="50"/>
      <c r="B131" s="104"/>
      <c r="C131" s="101"/>
      <c r="D131" s="104"/>
      <c r="E131" s="102"/>
      <c r="F131" s="99"/>
      <c r="G131" s="99"/>
      <c r="H131" s="99"/>
      <c r="I131" s="99"/>
      <c r="J131" s="99"/>
      <c r="K131" s="99"/>
      <c r="L131" s="54"/>
    </row>
    <row r="132" spans="1:12" x14ac:dyDescent="0.2">
      <c r="A132" s="50"/>
      <c r="B132" s="104"/>
      <c r="C132" s="101"/>
      <c r="D132" s="104"/>
      <c r="E132" s="102"/>
      <c r="F132" s="99"/>
      <c r="G132" s="99"/>
      <c r="H132" s="99"/>
      <c r="I132" s="99"/>
      <c r="J132" s="99"/>
      <c r="K132" s="99"/>
      <c r="L132" s="54"/>
    </row>
    <row r="133" spans="1:12" x14ac:dyDescent="0.2">
      <c r="A133" s="50"/>
      <c r="B133" s="104"/>
      <c r="C133" s="101"/>
      <c r="D133" s="104"/>
      <c r="E133" s="102"/>
      <c r="F133" s="99"/>
      <c r="G133" s="99"/>
      <c r="H133" s="99"/>
      <c r="I133" s="99"/>
      <c r="J133" s="99"/>
      <c r="K133" s="99"/>
      <c r="L133" s="54"/>
    </row>
    <row r="134" spans="1:12" x14ac:dyDescent="0.2">
      <c r="A134" s="50"/>
      <c r="B134" s="104"/>
      <c r="C134" s="101"/>
      <c r="D134" s="104"/>
      <c r="E134" s="102"/>
      <c r="F134" s="99"/>
      <c r="G134" s="99"/>
      <c r="H134" s="99"/>
      <c r="I134" s="99"/>
      <c r="J134" s="99"/>
      <c r="K134" s="99"/>
      <c r="L134" s="54"/>
    </row>
    <row r="135" spans="1:12" ht="13.5" thickBot="1" x14ac:dyDescent="0.25">
      <c r="A135" s="61"/>
      <c r="B135" s="107"/>
      <c r="C135" s="108"/>
      <c r="D135" s="107"/>
      <c r="E135" s="62"/>
      <c r="F135" s="63"/>
      <c r="G135" s="63"/>
      <c r="H135" s="63"/>
      <c r="I135" s="63"/>
      <c r="J135" s="63"/>
      <c r="K135" s="63"/>
      <c r="L135" s="64"/>
    </row>
  </sheetData>
  <mergeCells count="1">
    <mergeCell ref="A2:P2"/>
  </mergeCells>
  <phoneticPr fontId="0" type="noConversion"/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Menasha</vt:lpstr>
      <vt:lpstr>Neenah</vt:lpstr>
      <vt:lpstr>Omro</vt:lpstr>
      <vt:lpstr>Oshkosh</vt:lpstr>
      <vt:lpstr>Winneconne</vt:lpstr>
    </vt:vector>
  </TitlesOfParts>
  <Company>Winnefox Library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schmude</dc:creator>
  <cp:lastModifiedBy>Mark Arend</cp:lastModifiedBy>
  <cp:lastPrinted>2008-01-17T20:08:15Z</cp:lastPrinted>
  <dcterms:created xsi:type="dcterms:W3CDTF">2006-01-11T20:52:19Z</dcterms:created>
  <dcterms:modified xsi:type="dcterms:W3CDTF">2016-01-05T19:23:20Z</dcterms:modified>
</cp:coreProperties>
</file>